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hidePivotFieldList="1" defaultThemeVersion="202300"/>
  <mc:AlternateContent xmlns:mc="http://schemas.openxmlformats.org/markup-compatibility/2006">
    <mc:Choice Requires="x15">
      <x15ac:absPath xmlns:x15ac="http://schemas.microsoft.com/office/spreadsheetml/2010/11/ac" url="https://cohanorg-my.sharepoint.com/personal/coordinaciontransporte_cohan_org_co/Documents/Documentos/Invitaciones 2025/Mensajería Nacional 2025/"/>
    </mc:Choice>
  </mc:AlternateContent>
  <xr:revisionPtr revIDLastSave="212" documentId="13_ncr:1_{6D35B0A4-9F7B-4F4C-A06A-FC3A1996BD98}" xr6:coauthVersionLast="47" xr6:coauthVersionMax="47" xr10:uidLastSave="{0D70AA78-4B71-4213-BE4B-3E3BD5FF5F21}"/>
  <bookViews>
    <workbookView xWindow="-108" yWindow="-108" windowWidth="23256" windowHeight="12456" xr2:uid="{5448BA34-A106-4025-AFC4-43AD47D314D9}"/>
  </bookViews>
  <sheets>
    <sheet name="Tarifas y rutas" sheetId="3" r:id="rId1"/>
    <sheet name="Mensajeros dedicados " sheetId="6" r:id="rId2"/>
  </sheets>
  <definedNames>
    <definedName name="_xlnm._FilterDatabase" localSheetId="0" hidden="1">'Tarifas y rutas'!$A$2:$L$85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3" i="3" l="1"/>
  <c r="J3" i="3"/>
  <c r="J1" i="3"/>
  <c r="I5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I36" i="3"/>
  <c r="I37" i="3"/>
  <c r="I38" i="3"/>
  <c r="I39" i="3"/>
  <c r="I40" i="3"/>
  <c r="I41" i="3"/>
  <c r="I42" i="3"/>
  <c r="I43" i="3"/>
  <c r="I44" i="3"/>
  <c r="I45" i="3"/>
  <c r="I46" i="3"/>
  <c r="I47" i="3"/>
  <c r="I48" i="3"/>
  <c r="I49" i="3"/>
  <c r="I50" i="3"/>
  <c r="I51" i="3"/>
  <c r="I52" i="3"/>
  <c r="I53" i="3"/>
  <c r="I54" i="3"/>
  <c r="I55" i="3"/>
  <c r="I56" i="3"/>
  <c r="I57" i="3"/>
  <c r="I58" i="3"/>
  <c r="I59" i="3"/>
  <c r="J59" i="3" s="1"/>
  <c r="I60" i="3"/>
  <c r="I61" i="3"/>
  <c r="I62" i="3"/>
  <c r="I63" i="3"/>
  <c r="I64" i="3"/>
  <c r="I65" i="3"/>
  <c r="I66" i="3"/>
  <c r="I67" i="3"/>
  <c r="I68" i="3"/>
  <c r="I69" i="3"/>
  <c r="I70" i="3"/>
  <c r="I71" i="3"/>
  <c r="I72" i="3"/>
  <c r="I73" i="3"/>
  <c r="I74" i="3"/>
  <c r="I75" i="3"/>
  <c r="I76" i="3"/>
  <c r="I77" i="3"/>
  <c r="I78" i="3"/>
  <c r="I79" i="3"/>
  <c r="I80" i="3"/>
  <c r="I81" i="3"/>
  <c r="I82" i="3"/>
  <c r="I83" i="3"/>
  <c r="I84" i="3"/>
  <c r="I85" i="3"/>
  <c r="I4" i="3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27" i="3"/>
  <c r="F28" i="3"/>
  <c r="F29" i="3"/>
  <c r="F30" i="3"/>
  <c r="F31" i="3"/>
  <c r="F32" i="3"/>
  <c r="F33" i="3"/>
  <c r="F34" i="3"/>
  <c r="F35" i="3"/>
  <c r="F36" i="3"/>
  <c r="F37" i="3"/>
  <c r="F38" i="3"/>
  <c r="F39" i="3"/>
  <c r="F40" i="3"/>
  <c r="F41" i="3"/>
  <c r="F42" i="3"/>
  <c r="F43" i="3"/>
  <c r="F44" i="3"/>
  <c r="F45" i="3"/>
  <c r="F46" i="3"/>
  <c r="F47" i="3"/>
  <c r="F48" i="3"/>
  <c r="F49" i="3"/>
  <c r="F50" i="3"/>
  <c r="F51" i="3"/>
  <c r="F52" i="3"/>
  <c r="F53" i="3"/>
  <c r="F54" i="3"/>
  <c r="F55" i="3"/>
  <c r="F56" i="3"/>
  <c r="F57" i="3"/>
  <c r="F58" i="3"/>
  <c r="F59" i="3"/>
  <c r="F60" i="3"/>
  <c r="F61" i="3"/>
  <c r="F62" i="3"/>
  <c r="F63" i="3"/>
  <c r="F64" i="3"/>
  <c r="F65" i="3"/>
  <c r="F66" i="3"/>
  <c r="F67" i="3"/>
  <c r="F68" i="3"/>
  <c r="F69" i="3"/>
  <c r="F70" i="3"/>
  <c r="F71" i="3"/>
  <c r="F72" i="3"/>
  <c r="F73" i="3"/>
  <c r="F74" i="3"/>
  <c r="F75" i="3"/>
  <c r="F76" i="3"/>
  <c r="F77" i="3"/>
  <c r="F78" i="3"/>
  <c r="F79" i="3"/>
  <c r="F80" i="3"/>
  <c r="F81" i="3"/>
  <c r="F82" i="3"/>
  <c r="F83" i="3"/>
  <c r="F84" i="3"/>
  <c r="F85" i="3"/>
  <c r="F4" i="3"/>
  <c r="F3" i="3"/>
  <c r="J77" i="3" l="1"/>
  <c r="J51" i="3"/>
  <c r="J15" i="3"/>
  <c r="J27" i="3"/>
  <c r="J39" i="3"/>
  <c r="J13" i="3"/>
  <c r="J49" i="3"/>
  <c r="J58" i="3"/>
  <c r="J10" i="3"/>
  <c r="J22" i="3"/>
  <c r="J20" i="3"/>
  <c r="J43" i="3"/>
  <c r="J19" i="3"/>
  <c r="J52" i="3"/>
  <c r="J40" i="3"/>
  <c r="J28" i="3"/>
  <c r="J16" i="3"/>
  <c r="J70" i="3"/>
  <c r="J34" i="3"/>
  <c r="J32" i="3"/>
  <c r="J7" i="3"/>
  <c r="J46" i="3"/>
  <c r="J44" i="3"/>
  <c r="J8" i="3"/>
  <c r="J31" i="3"/>
  <c r="J61" i="3"/>
  <c r="J25" i="3"/>
  <c r="J14" i="3"/>
  <c r="J60" i="3"/>
  <c r="J48" i="3"/>
  <c r="J24" i="3"/>
  <c r="J71" i="3"/>
  <c r="J47" i="3"/>
  <c r="J35" i="3"/>
  <c r="J23" i="3"/>
  <c r="J11" i="3"/>
  <c r="J4" i="3"/>
  <c r="J38" i="3"/>
  <c r="J37" i="3"/>
  <c r="J36" i="3"/>
  <c r="J12" i="3"/>
  <c r="J45" i="3"/>
  <c r="J33" i="3"/>
  <c r="J21" i="3"/>
  <c r="J9" i="3"/>
  <c r="J50" i="3"/>
  <c r="J26" i="3"/>
  <c r="J85" i="3"/>
  <c r="J72" i="3"/>
  <c r="J42" i="3"/>
  <c r="J6" i="3"/>
  <c r="J30" i="3"/>
  <c r="J18" i="3"/>
  <c r="J53" i="3"/>
  <c r="J41" i="3"/>
  <c r="J29" i="3"/>
  <c r="J17" i="3"/>
  <c r="J5" i="3"/>
  <c r="J63" i="3"/>
  <c r="J74" i="3"/>
  <c r="J62" i="3"/>
  <c r="J76" i="3"/>
  <c r="J75" i="3"/>
  <c r="J64" i="3"/>
  <c r="J69" i="3"/>
  <c r="J79" i="3"/>
  <c r="J83" i="3"/>
  <c r="J84" i="3"/>
  <c r="J82" i="3"/>
  <c r="J81" i="3"/>
  <c r="J80" i="3"/>
  <c r="J78" i="3"/>
  <c r="J73" i="3"/>
  <c r="J68" i="3"/>
  <c r="J55" i="3"/>
  <c r="J56" i="3"/>
  <c r="J66" i="3"/>
  <c r="J54" i="3"/>
  <c r="J57" i="3"/>
  <c r="J67" i="3"/>
  <c r="J65" i="3"/>
</calcChain>
</file>

<file path=xl/sharedStrings.xml><?xml version="1.0" encoding="utf-8"?>
<sst xmlns="http://schemas.openxmlformats.org/spreadsheetml/2006/main" count="273" uniqueCount="110">
  <si>
    <t>Municipio Origen</t>
  </si>
  <si>
    <t>Municipio Destino</t>
  </si>
  <si>
    <t>Costo de manejo en porcentaje (%)</t>
  </si>
  <si>
    <t>Valor tasa de manejo</t>
  </si>
  <si>
    <t>Valor total flete</t>
  </si>
  <si>
    <t>Valor total flete + tasa de manejo</t>
  </si>
  <si>
    <t>Costo total propuesta</t>
  </si>
  <si>
    <t>Regional</t>
  </si>
  <si>
    <t>Valor asegurado mensajería</t>
  </si>
  <si>
    <t>Tarifa mensajería ($)</t>
  </si>
  <si>
    <t>Cantidad piezas 2 años</t>
  </si>
  <si>
    <t>Ciudad</t>
  </si>
  <si>
    <t>Duitama</t>
  </si>
  <si>
    <t>Sogamoso</t>
  </si>
  <si>
    <t>Tunja</t>
  </si>
  <si>
    <t>Bogotá</t>
  </si>
  <si>
    <t>Chiquínquirá</t>
  </si>
  <si>
    <t>Paipa</t>
  </si>
  <si>
    <t>Tarifa mes mensajero $</t>
  </si>
  <si>
    <t>Montería</t>
  </si>
  <si>
    <t>Montelíbano</t>
  </si>
  <si>
    <t>Quibdó</t>
  </si>
  <si>
    <t>TUNJA</t>
  </si>
  <si>
    <t>DUITAMA</t>
  </si>
  <si>
    <t>CHIQUINQUIRA</t>
  </si>
  <si>
    <t>SOGAMOSO</t>
  </si>
  <si>
    <t>PAIPA</t>
  </si>
  <si>
    <t>MONIQUIRA</t>
  </si>
  <si>
    <t>VILLA DE LEYVA</t>
  </si>
  <si>
    <t>SANTA ROSA DE VITERBO</t>
  </si>
  <si>
    <t>RAMIRIQUI</t>
  </si>
  <si>
    <t>BELEN</t>
  </si>
  <si>
    <t>TUTA</t>
  </si>
  <si>
    <t>JENESANO</t>
  </si>
  <si>
    <t>SAMACA</t>
  </si>
  <si>
    <t>NOBSA</t>
  </si>
  <si>
    <t>TIBANA</t>
  </si>
  <si>
    <t>ARCABUCO</t>
  </si>
  <si>
    <t>VENTAQUEMADA</t>
  </si>
  <si>
    <t>CERINZA</t>
  </si>
  <si>
    <t>SACHICA</t>
  </si>
  <si>
    <t>TIBASOSA</t>
  </si>
  <si>
    <t>TOCA</t>
  </si>
  <si>
    <t>CUCAITA</t>
  </si>
  <si>
    <t>SANTANA</t>
  </si>
  <si>
    <t>TURMEQUE</t>
  </si>
  <si>
    <t>NUEVO COLON</t>
  </si>
  <si>
    <t>BOYACA</t>
  </si>
  <si>
    <t>RAQUIRA</t>
  </si>
  <si>
    <t>SANTA SOFIA</t>
  </si>
  <si>
    <t>GARAGOA</t>
  </si>
  <si>
    <t>PUERTO BOYACA</t>
  </si>
  <si>
    <t>GACHANTIVA</t>
  </si>
  <si>
    <t>SOCHA</t>
  </si>
  <si>
    <t>SORACA</t>
  </si>
  <si>
    <t>TOGÜI</t>
  </si>
  <si>
    <t>CHIVATA</t>
  </si>
  <si>
    <t>AQUITANIA</t>
  </si>
  <si>
    <t>TINJACA</t>
  </si>
  <si>
    <t>OICATA</t>
  </si>
  <si>
    <t>SIACHOQUE</t>
  </si>
  <si>
    <t>MIRAFLORES</t>
  </si>
  <si>
    <t>UMBITA</t>
  </si>
  <si>
    <t>SATIVASUR</t>
  </si>
  <si>
    <t>MARIPI</t>
  </si>
  <si>
    <t>SANTA MARIA</t>
  </si>
  <si>
    <t>ZETAQUIRA</t>
  </si>
  <si>
    <t>BUSBANZA</t>
  </si>
  <si>
    <t>BUENAVISTA</t>
  </si>
  <si>
    <t>SORA</t>
  </si>
  <si>
    <t>PAEZ</t>
  </si>
  <si>
    <t>PAZ DE RIO</t>
  </si>
  <si>
    <t>SOTAQUIRA</t>
  </si>
  <si>
    <t>CORDOBA</t>
  </si>
  <si>
    <t>MONTERIA</t>
  </si>
  <si>
    <t>MONTELIBANO</t>
  </si>
  <si>
    <t>LA APARTADA</t>
  </si>
  <si>
    <t>CERETE</t>
  </si>
  <si>
    <t>PLANETA RICA</t>
  </si>
  <si>
    <t>LORICA</t>
  </si>
  <si>
    <t>VALENCIA</t>
  </si>
  <si>
    <t>SAN PELAYO</t>
  </si>
  <si>
    <t>COTORRA</t>
  </si>
  <si>
    <t>PUERTO ESCONDIDO</t>
  </si>
  <si>
    <t>CIENAGA DE ORO</t>
  </si>
  <si>
    <t>SAN ANTERO</t>
  </si>
  <si>
    <t>PUERTO LIBERTADOR</t>
  </si>
  <si>
    <t>SAHAGUN</t>
  </si>
  <si>
    <t>AYAPEL</t>
  </si>
  <si>
    <t>CHOCO</t>
  </si>
  <si>
    <t>QUIBDO</t>
  </si>
  <si>
    <t>ITSMINA</t>
  </si>
  <si>
    <t>ATRATO</t>
  </si>
  <si>
    <t>UNGUIA</t>
  </si>
  <si>
    <t>ALTO BAUDO</t>
  </si>
  <si>
    <t>CARMEN DEL DARIEN</t>
  </si>
  <si>
    <t>ACANDI</t>
  </si>
  <si>
    <t>NUQUI</t>
  </si>
  <si>
    <t>MEDIO SAN JUAN</t>
  </si>
  <si>
    <t>BOGOTA</t>
  </si>
  <si>
    <t>CUNDINAMARCA</t>
  </si>
  <si>
    <t>SOACHA</t>
  </si>
  <si>
    <t>MADRID</t>
  </si>
  <si>
    <t>SIMIJACA</t>
  </si>
  <si>
    <t>FUNZA</t>
  </si>
  <si>
    <t>CHIA</t>
  </si>
  <si>
    <t>PACHO</t>
  </si>
  <si>
    <t>TIBIRITA</t>
  </si>
  <si>
    <t>Tiempo Sugerido Cohan (Horas)</t>
  </si>
  <si>
    <t>Tiempo de entrega (horas)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</si>
</sst>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\ #,##0;\-&quot;$&quot;\ #,##0"/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_-* #,##0_-;\-* #,##0_-;_-* &quot;-&quot;??_-;_-@_-"/>
    <numFmt numFmtId="165" formatCode="_-&quot;$&quot;\ * #,##0_-;\-&quot;$&quot;\ * #,##0_-;_-&quot;$&quot;\ * &quot;-&quot;??_-;_-@_-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b/>
      <sz val="15"/>
      <color theme="1"/>
      <name val="Aptos Narrow"/>
      <family val="2"/>
      <scheme val="minor"/>
    </font>
    <font>
      <sz val="12"/>
      <color rgb="FF000000"/>
      <name val="Aptos"/>
      <family val="2"/>
    </font>
    <font>
      <b/>
      <sz val="11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3"/>
        <bgColor theme="4" tint="0.79998168889431442"/>
      </patternFill>
    </fill>
    <fill>
      <patternFill patternType="solid">
        <fgColor theme="6"/>
        <bgColor theme="4" tint="0.79998168889431442"/>
      </patternFill>
    </fill>
    <fill>
      <patternFill patternType="solid">
        <fgColor rgb="FF92D050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3" tint="0.249977111117893"/>
        <bgColor theme="4" tint="0.79998168889431442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0">
    <xf numFmtId="0" fontId="0" fillId="0" borderId="0" xfId="0"/>
    <xf numFmtId="165" fontId="0" fillId="0" borderId="0" xfId="3" applyNumberFormat="1" applyFont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2" fillId="2" borderId="1" xfId="0" applyFont="1" applyFill="1" applyBorder="1" applyAlignment="1" applyProtection="1">
      <alignment vertical="center"/>
      <protection locked="0"/>
    </xf>
    <xf numFmtId="164" fontId="2" fillId="2" borderId="1" xfId="1" applyNumberFormat="1" applyFont="1" applyFill="1" applyBorder="1" applyAlignment="1" applyProtection="1">
      <alignment horizontal="center" vertical="center" wrapText="1"/>
      <protection locked="0"/>
    </xf>
    <xf numFmtId="164" fontId="2" fillId="3" borderId="1" xfId="1" applyNumberFormat="1" applyFont="1" applyFill="1" applyBorder="1" applyAlignment="1" applyProtection="1">
      <alignment horizontal="center" vertical="center" wrapText="1"/>
      <protection locked="0"/>
    </xf>
    <xf numFmtId="164" fontId="2" fillId="4" borderId="1" xfId="1" applyNumberFormat="1" applyFont="1" applyFill="1" applyBorder="1" applyAlignment="1" applyProtection="1">
      <alignment horizontal="center" vertical="center" wrapText="1"/>
      <protection locked="0"/>
    </xf>
    <xf numFmtId="164" fontId="0" fillId="0" borderId="0" xfId="1" applyNumberFormat="1" applyFont="1" applyBorder="1" applyProtection="1"/>
    <xf numFmtId="165" fontId="0" fillId="0" borderId="0" xfId="3" applyNumberFormat="1" applyFont="1" applyBorder="1" applyProtection="1">
      <protection locked="0"/>
    </xf>
    <xf numFmtId="10" fontId="0" fillId="0" borderId="0" xfId="2" applyNumberFormat="1" applyFont="1" applyBorder="1" applyProtection="1">
      <protection locked="0"/>
    </xf>
    <xf numFmtId="165" fontId="0" fillId="0" borderId="0" xfId="0" applyNumberFormat="1" applyAlignment="1" applyProtection="1">
      <alignment horizontal="right"/>
      <protection locked="0"/>
    </xf>
    <xf numFmtId="0" fontId="0" fillId="5" borderId="0" xfId="0" applyFill="1"/>
    <xf numFmtId="0" fontId="3" fillId="5" borderId="0" xfId="0" applyFont="1" applyFill="1" applyAlignment="1">
      <alignment horizontal="left" vertical="center"/>
    </xf>
    <xf numFmtId="165" fontId="3" fillId="5" borderId="0" xfId="3" applyNumberFormat="1" applyFont="1" applyFill="1" applyAlignment="1">
      <alignment vertical="center"/>
    </xf>
    <xf numFmtId="164" fontId="2" fillId="6" borderId="1" xfId="1" applyNumberFormat="1" applyFont="1" applyFill="1" applyBorder="1" applyAlignment="1" applyProtection="1">
      <alignment horizontal="center" vertical="center" wrapText="1"/>
      <protection locked="0"/>
    </xf>
    <xf numFmtId="44" fontId="5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0" fillId="0" borderId="2" xfId="0" applyBorder="1"/>
    <xf numFmtId="5" fontId="4" fillId="0" borderId="2" xfId="3" applyNumberFormat="1" applyFont="1" applyBorder="1" applyAlignment="1">
      <alignment horizontal="center" vertical="center"/>
    </xf>
  </cellXfs>
  <cellStyles count="4">
    <cellStyle name="Millares" xfId="1" builtinId="3"/>
    <cellStyle name="Moneda" xfId="3" builtinId="4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030EDE-F11E-402C-B7CC-DFBC30C5124B}">
  <dimension ref="A1:M85"/>
  <sheetViews>
    <sheetView tabSelected="1" zoomScale="80" zoomScaleNormal="80" zoomScaleSheetLayoutView="80" workbookViewId="0">
      <pane ySplit="2" topLeftCell="A3" activePane="bottomLeft" state="frozen"/>
      <selection activeCell="I9" sqref="I9"/>
      <selection pane="bottomLeft" activeCell="A2" sqref="A2"/>
    </sheetView>
  </sheetViews>
  <sheetFormatPr baseColWidth="10" defaultColWidth="10.88671875" defaultRowHeight="14.4" x14ac:dyDescent="0.3"/>
  <cols>
    <col min="1" max="1" width="16.33203125" bestFit="1" customWidth="1"/>
    <col min="2" max="2" width="18.5546875" customWidth="1"/>
    <col min="3" max="3" width="26.33203125" bestFit="1" customWidth="1"/>
    <col min="5" max="5" width="12.88671875" customWidth="1"/>
    <col min="6" max="6" width="16.44140625" customWidth="1"/>
    <col min="7" max="7" width="19.33203125" customWidth="1"/>
    <col min="8" max="8" width="14.109375" customWidth="1"/>
    <col min="9" max="9" width="16.44140625" customWidth="1"/>
    <col min="10" max="10" width="22.33203125" customWidth="1"/>
    <col min="11" max="11" width="13.109375" customWidth="1"/>
    <col min="12" max="12" width="10.88671875" customWidth="1"/>
    <col min="13" max="13" width="16.44140625" bestFit="1" customWidth="1"/>
  </cols>
  <sheetData>
    <row r="1" spans="1:13" ht="45" customHeight="1" x14ac:dyDescent="0.3">
      <c r="A1" s="11"/>
      <c r="B1" s="11"/>
      <c r="C1" s="12" t="s">
        <v>6</v>
      </c>
      <c r="D1" s="11"/>
      <c r="E1" s="11"/>
      <c r="F1" s="11"/>
      <c r="G1" s="11"/>
      <c r="H1" s="11"/>
      <c r="I1" s="11"/>
      <c r="J1" s="13">
        <f>SUBTOTAL(9,J3:J85)</f>
        <v>0</v>
      </c>
      <c r="K1" s="13"/>
      <c r="L1" s="11"/>
      <c r="M1" s="15"/>
    </row>
    <row r="2" spans="1:13" ht="57.6" x14ac:dyDescent="0.3">
      <c r="A2" s="2" t="s">
        <v>7</v>
      </c>
      <c r="B2" s="2" t="s">
        <v>0</v>
      </c>
      <c r="C2" s="3" t="s">
        <v>1</v>
      </c>
      <c r="D2" s="4" t="s">
        <v>10</v>
      </c>
      <c r="E2" s="6" t="s">
        <v>9</v>
      </c>
      <c r="F2" s="14" t="s">
        <v>4</v>
      </c>
      <c r="G2" s="5" t="s">
        <v>8</v>
      </c>
      <c r="H2" s="6" t="s">
        <v>2</v>
      </c>
      <c r="I2" s="14" t="s">
        <v>3</v>
      </c>
      <c r="J2" s="14" t="s">
        <v>5</v>
      </c>
      <c r="K2" s="14" t="s">
        <v>108</v>
      </c>
      <c r="L2" s="6" t="s">
        <v>109</v>
      </c>
    </row>
    <row r="3" spans="1:13" x14ac:dyDescent="0.3">
      <c r="A3" t="s">
        <v>47</v>
      </c>
      <c r="B3" t="s">
        <v>22</v>
      </c>
      <c r="C3" t="s">
        <v>22</v>
      </c>
      <c r="D3" s="7">
        <v>56720</v>
      </c>
      <c r="E3" s="8"/>
      <c r="F3" s="1">
        <f>(D3*E3)</f>
        <v>0</v>
      </c>
      <c r="G3" s="1">
        <v>6826665888</v>
      </c>
      <c r="H3" s="9"/>
      <c r="I3" s="10">
        <f>G3*H3</f>
        <v>0</v>
      </c>
      <c r="J3" s="1">
        <f>F3+I3</f>
        <v>0</v>
      </c>
      <c r="K3" s="16">
        <v>6</v>
      </c>
      <c r="L3" s="16"/>
    </row>
    <row r="4" spans="1:13" x14ac:dyDescent="0.3">
      <c r="A4" t="s">
        <v>47</v>
      </c>
      <c r="B4" t="s">
        <v>23</v>
      </c>
      <c r="C4" t="s">
        <v>23</v>
      </c>
      <c r="D4" s="7">
        <v>31848</v>
      </c>
      <c r="E4" s="8"/>
      <c r="F4" s="1">
        <f>(D4*E4)</f>
        <v>0</v>
      </c>
      <c r="G4" s="1">
        <v>3062666064</v>
      </c>
      <c r="H4" s="9"/>
      <c r="I4" s="10">
        <f>G4*H4</f>
        <v>0</v>
      </c>
      <c r="J4" s="1">
        <f>F4+I4</f>
        <v>0</v>
      </c>
      <c r="K4" s="16">
        <v>6</v>
      </c>
      <c r="L4" s="16"/>
    </row>
    <row r="5" spans="1:13" x14ac:dyDescent="0.3">
      <c r="A5" t="s">
        <v>47</v>
      </c>
      <c r="B5" t="s">
        <v>24</v>
      </c>
      <c r="C5" t="s">
        <v>24</v>
      </c>
      <c r="D5" s="7">
        <v>33420</v>
      </c>
      <c r="E5" s="8"/>
      <c r="F5" s="1">
        <f t="shared" ref="F5:F68" si="0">(D5*E5)</f>
        <v>0</v>
      </c>
      <c r="G5" s="1">
        <v>2789700636</v>
      </c>
      <c r="H5" s="9"/>
      <c r="I5" s="10">
        <f t="shared" ref="I5:I68" si="1">G5*H5</f>
        <v>0</v>
      </c>
      <c r="J5" s="1">
        <f t="shared" ref="J5:J68" si="2">F5+I5</f>
        <v>0</v>
      </c>
      <c r="K5" s="16">
        <v>6</v>
      </c>
      <c r="L5" s="16"/>
    </row>
    <row r="6" spans="1:13" x14ac:dyDescent="0.3">
      <c r="A6" t="s">
        <v>47</v>
      </c>
      <c r="B6" t="s">
        <v>25</v>
      </c>
      <c r="C6" t="s">
        <v>25</v>
      </c>
      <c r="D6" s="7">
        <v>23028</v>
      </c>
      <c r="E6" s="8"/>
      <c r="F6" s="1">
        <f t="shared" si="0"/>
        <v>0</v>
      </c>
      <c r="G6" s="1">
        <v>1999144848</v>
      </c>
      <c r="H6" s="9"/>
      <c r="I6" s="10">
        <f t="shared" si="1"/>
        <v>0</v>
      </c>
      <c r="J6" s="1">
        <f t="shared" si="2"/>
        <v>0</v>
      </c>
      <c r="K6" s="16">
        <v>6</v>
      </c>
      <c r="L6" s="16"/>
    </row>
    <row r="7" spans="1:13" x14ac:dyDescent="0.3">
      <c r="A7" t="s">
        <v>47</v>
      </c>
      <c r="B7" t="s">
        <v>26</v>
      </c>
      <c r="C7" t="s">
        <v>26</v>
      </c>
      <c r="D7" s="7">
        <v>2040</v>
      </c>
      <c r="E7" s="8"/>
      <c r="F7" s="1">
        <f t="shared" si="0"/>
        <v>0</v>
      </c>
      <c r="G7" s="1">
        <v>179179752</v>
      </c>
      <c r="H7" s="9"/>
      <c r="I7" s="10">
        <f t="shared" si="1"/>
        <v>0</v>
      </c>
      <c r="J7" s="1">
        <f t="shared" si="2"/>
        <v>0</v>
      </c>
      <c r="K7" s="16">
        <v>6</v>
      </c>
      <c r="L7" s="16"/>
    </row>
    <row r="8" spans="1:13" x14ac:dyDescent="0.3">
      <c r="A8" t="s">
        <v>47</v>
      </c>
      <c r="B8" t="s">
        <v>22</v>
      </c>
      <c r="C8" t="s">
        <v>27</v>
      </c>
      <c r="D8" s="7">
        <v>432</v>
      </c>
      <c r="E8" s="8"/>
      <c r="F8" s="1">
        <f t="shared" si="0"/>
        <v>0</v>
      </c>
      <c r="G8" s="1">
        <v>108509196</v>
      </c>
      <c r="H8" s="9"/>
      <c r="I8" s="10">
        <f t="shared" si="1"/>
        <v>0</v>
      </c>
      <c r="J8" s="1">
        <f t="shared" si="2"/>
        <v>0</v>
      </c>
      <c r="K8" s="16">
        <v>12</v>
      </c>
      <c r="L8" s="16"/>
    </row>
    <row r="9" spans="1:13" x14ac:dyDescent="0.3">
      <c r="A9" t="s">
        <v>47</v>
      </c>
      <c r="B9" t="s">
        <v>22</v>
      </c>
      <c r="C9" t="s">
        <v>28</v>
      </c>
      <c r="D9" s="7">
        <v>456</v>
      </c>
      <c r="E9" s="8"/>
      <c r="F9" s="1">
        <f t="shared" si="0"/>
        <v>0</v>
      </c>
      <c r="G9" s="1">
        <v>35365800</v>
      </c>
      <c r="H9" s="9"/>
      <c r="I9" s="10">
        <f t="shared" si="1"/>
        <v>0</v>
      </c>
      <c r="J9" s="1">
        <f t="shared" si="2"/>
        <v>0</v>
      </c>
      <c r="K9" s="16">
        <v>12</v>
      </c>
      <c r="L9" s="16"/>
    </row>
    <row r="10" spans="1:13" x14ac:dyDescent="0.3">
      <c r="A10" t="s">
        <v>47</v>
      </c>
      <c r="B10" t="s">
        <v>23</v>
      </c>
      <c r="C10" t="s">
        <v>29</v>
      </c>
      <c r="D10" s="7">
        <v>444</v>
      </c>
      <c r="E10" s="8"/>
      <c r="F10" s="1">
        <f t="shared" si="0"/>
        <v>0</v>
      </c>
      <c r="G10" s="1">
        <v>22100508</v>
      </c>
      <c r="H10" s="9"/>
      <c r="I10" s="10">
        <f t="shared" si="1"/>
        <v>0</v>
      </c>
      <c r="J10" s="1">
        <f t="shared" si="2"/>
        <v>0</v>
      </c>
      <c r="K10" s="16">
        <v>12</v>
      </c>
      <c r="L10" s="16"/>
    </row>
    <row r="11" spans="1:13" x14ac:dyDescent="0.3">
      <c r="A11" t="s">
        <v>47</v>
      </c>
      <c r="B11" t="s">
        <v>22</v>
      </c>
      <c r="C11" t="s">
        <v>30</v>
      </c>
      <c r="D11" s="7">
        <v>252</v>
      </c>
      <c r="E11" s="8"/>
      <c r="F11" s="1">
        <f t="shared" si="0"/>
        <v>0</v>
      </c>
      <c r="G11" s="1">
        <v>21711456</v>
      </c>
      <c r="H11" s="9"/>
      <c r="I11" s="10">
        <f t="shared" si="1"/>
        <v>0</v>
      </c>
      <c r="J11" s="1">
        <f t="shared" si="2"/>
        <v>0</v>
      </c>
      <c r="K11" s="16">
        <v>12</v>
      </c>
      <c r="L11" s="16"/>
    </row>
    <row r="12" spans="1:13" x14ac:dyDescent="0.3">
      <c r="A12" t="s">
        <v>47</v>
      </c>
      <c r="B12" t="s">
        <v>25</v>
      </c>
      <c r="C12" t="s">
        <v>31</v>
      </c>
      <c r="D12" s="7">
        <v>204</v>
      </c>
      <c r="E12" s="8"/>
      <c r="F12" s="1">
        <f t="shared" si="0"/>
        <v>0</v>
      </c>
      <c r="G12" s="1">
        <v>14853240</v>
      </c>
      <c r="H12" s="9"/>
      <c r="I12" s="10">
        <f t="shared" si="1"/>
        <v>0</v>
      </c>
      <c r="J12" s="1">
        <f t="shared" si="2"/>
        <v>0</v>
      </c>
      <c r="K12" s="16">
        <v>12</v>
      </c>
      <c r="L12" s="16"/>
    </row>
    <row r="13" spans="1:13" x14ac:dyDescent="0.3">
      <c r="A13" t="s">
        <v>47</v>
      </c>
      <c r="B13" t="s">
        <v>22</v>
      </c>
      <c r="C13" t="s">
        <v>32</v>
      </c>
      <c r="D13" s="7">
        <v>132</v>
      </c>
      <c r="E13" s="8"/>
      <c r="F13" s="1">
        <f t="shared" si="0"/>
        <v>0</v>
      </c>
      <c r="G13" s="1">
        <v>15134808</v>
      </c>
      <c r="H13" s="9"/>
      <c r="I13" s="10">
        <f t="shared" si="1"/>
        <v>0</v>
      </c>
      <c r="J13" s="1">
        <f t="shared" si="2"/>
        <v>0</v>
      </c>
      <c r="K13" s="16">
        <v>12</v>
      </c>
      <c r="L13" s="16"/>
    </row>
    <row r="14" spans="1:13" x14ac:dyDescent="0.3">
      <c r="A14" t="s">
        <v>47</v>
      </c>
      <c r="B14" t="s">
        <v>22</v>
      </c>
      <c r="C14" t="s">
        <v>33</v>
      </c>
      <c r="D14" s="7">
        <v>132</v>
      </c>
      <c r="E14" s="8"/>
      <c r="F14" s="1">
        <f t="shared" si="0"/>
        <v>0</v>
      </c>
      <c r="G14" s="1">
        <v>9480348</v>
      </c>
      <c r="H14" s="9"/>
      <c r="I14" s="10">
        <f t="shared" si="1"/>
        <v>0</v>
      </c>
      <c r="J14" s="1">
        <f t="shared" si="2"/>
        <v>0</v>
      </c>
      <c r="K14" s="16">
        <v>12</v>
      </c>
      <c r="L14" s="16"/>
    </row>
    <row r="15" spans="1:13" x14ac:dyDescent="0.3">
      <c r="A15" t="s">
        <v>47</v>
      </c>
      <c r="B15" t="s">
        <v>22</v>
      </c>
      <c r="C15" t="s">
        <v>34</v>
      </c>
      <c r="D15" s="7">
        <v>204</v>
      </c>
      <c r="E15" s="8"/>
      <c r="F15" s="1">
        <f t="shared" si="0"/>
        <v>0</v>
      </c>
      <c r="G15" s="1">
        <v>8526984</v>
      </c>
      <c r="H15" s="9"/>
      <c r="I15" s="10">
        <f t="shared" si="1"/>
        <v>0</v>
      </c>
      <c r="J15" s="1">
        <f t="shared" si="2"/>
        <v>0</v>
      </c>
      <c r="K15" s="16">
        <v>12</v>
      </c>
      <c r="L15" s="16"/>
    </row>
    <row r="16" spans="1:13" x14ac:dyDescent="0.3">
      <c r="A16" t="s">
        <v>47</v>
      </c>
      <c r="B16" t="s">
        <v>25</v>
      </c>
      <c r="C16" t="s">
        <v>35</v>
      </c>
      <c r="D16" s="7">
        <v>120</v>
      </c>
      <c r="E16" s="8"/>
      <c r="F16" s="1">
        <f t="shared" si="0"/>
        <v>0</v>
      </c>
      <c r="G16" s="1">
        <v>4457532</v>
      </c>
      <c r="H16" s="9"/>
      <c r="I16" s="10">
        <f t="shared" si="1"/>
        <v>0</v>
      </c>
      <c r="J16" s="1">
        <f t="shared" si="2"/>
        <v>0</v>
      </c>
      <c r="K16" s="16">
        <v>12</v>
      </c>
      <c r="L16" s="16"/>
    </row>
    <row r="17" spans="1:12" x14ac:dyDescent="0.3">
      <c r="A17" t="s">
        <v>47</v>
      </c>
      <c r="B17" t="s">
        <v>22</v>
      </c>
      <c r="C17" t="s">
        <v>36</v>
      </c>
      <c r="D17" s="7">
        <v>144</v>
      </c>
      <c r="E17" s="8"/>
      <c r="F17" s="1">
        <f t="shared" si="0"/>
        <v>0</v>
      </c>
      <c r="G17" s="1">
        <v>8161920</v>
      </c>
      <c r="H17" s="9"/>
      <c r="I17" s="10">
        <f t="shared" si="1"/>
        <v>0</v>
      </c>
      <c r="J17" s="1">
        <f t="shared" si="2"/>
        <v>0</v>
      </c>
      <c r="K17" s="16">
        <v>12</v>
      </c>
      <c r="L17" s="16"/>
    </row>
    <row r="18" spans="1:12" x14ac:dyDescent="0.3">
      <c r="A18" t="s">
        <v>47</v>
      </c>
      <c r="B18" t="s">
        <v>22</v>
      </c>
      <c r="C18" t="s">
        <v>37</v>
      </c>
      <c r="D18" s="7">
        <v>108</v>
      </c>
      <c r="E18" s="8"/>
      <c r="F18" s="1">
        <f t="shared" si="0"/>
        <v>0</v>
      </c>
      <c r="G18" s="1">
        <v>8514000</v>
      </c>
      <c r="H18" s="9"/>
      <c r="I18" s="10">
        <f t="shared" si="1"/>
        <v>0</v>
      </c>
      <c r="J18" s="1">
        <f t="shared" si="2"/>
        <v>0</v>
      </c>
      <c r="K18" s="16">
        <v>12</v>
      </c>
      <c r="L18" s="16"/>
    </row>
    <row r="19" spans="1:12" x14ac:dyDescent="0.3">
      <c r="A19" t="s">
        <v>47</v>
      </c>
      <c r="B19" t="s">
        <v>22</v>
      </c>
      <c r="C19" t="s">
        <v>38</v>
      </c>
      <c r="D19" s="7">
        <v>72</v>
      </c>
      <c r="E19" s="8"/>
      <c r="F19" s="1">
        <f t="shared" si="0"/>
        <v>0</v>
      </c>
      <c r="G19" s="1">
        <v>3371040</v>
      </c>
      <c r="H19" s="9"/>
      <c r="I19" s="10">
        <f t="shared" si="1"/>
        <v>0</v>
      </c>
      <c r="J19" s="1">
        <f t="shared" si="2"/>
        <v>0</v>
      </c>
      <c r="K19" s="16">
        <v>12</v>
      </c>
      <c r="L19" s="16"/>
    </row>
    <row r="20" spans="1:12" x14ac:dyDescent="0.3">
      <c r="A20" t="s">
        <v>47</v>
      </c>
      <c r="B20" t="s">
        <v>25</v>
      </c>
      <c r="C20" t="s">
        <v>39</v>
      </c>
      <c r="D20" s="7">
        <v>72</v>
      </c>
      <c r="E20" s="8"/>
      <c r="F20" s="1">
        <f t="shared" si="0"/>
        <v>0</v>
      </c>
      <c r="G20" s="1">
        <v>7288428</v>
      </c>
      <c r="H20" s="9"/>
      <c r="I20" s="10">
        <f t="shared" si="1"/>
        <v>0</v>
      </c>
      <c r="J20" s="1">
        <f t="shared" si="2"/>
        <v>0</v>
      </c>
      <c r="K20" s="16">
        <v>12</v>
      </c>
      <c r="L20" s="16"/>
    </row>
    <row r="21" spans="1:12" x14ac:dyDescent="0.3">
      <c r="A21" t="s">
        <v>47</v>
      </c>
      <c r="B21" t="s">
        <v>22</v>
      </c>
      <c r="C21" t="s">
        <v>40</v>
      </c>
      <c r="D21" s="7">
        <v>84</v>
      </c>
      <c r="E21" s="8"/>
      <c r="F21" s="1">
        <f t="shared" si="0"/>
        <v>0</v>
      </c>
      <c r="G21" s="1">
        <v>1338000</v>
      </c>
      <c r="H21" s="9"/>
      <c r="I21" s="10">
        <f t="shared" si="1"/>
        <v>0</v>
      </c>
      <c r="J21" s="1">
        <f t="shared" si="2"/>
        <v>0</v>
      </c>
      <c r="K21" s="16">
        <v>12</v>
      </c>
      <c r="L21" s="16"/>
    </row>
    <row r="22" spans="1:12" x14ac:dyDescent="0.3">
      <c r="A22" t="s">
        <v>47</v>
      </c>
      <c r="B22" t="s">
        <v>25</v>
      </c>
      <c r="C22" t="s">
        <v>41</v>
      </c>
      <c r="D22" s="7">
        <v>60</v>
      </c>
      <c r="E22" s="8"/>
      <c r="F22" s="1">
        <f t="shared" si="0"/>
        <v>0</v>
      </c>
      <c r="G22" s="1">
        <v>4974588</v>
      </c>
      <c r="H22" s="9"/>
      <c r="I22" s="10">
        <f t="shared" si="1"/>
        <v>0</v>
      </c>
      <c r="J22" s="1">
        <f t="shared" si="2"/>
        <v>0</v>
      </c>
      <c r="K22" s="16">
        <v>12</v>
      </c>
      <c r="L22" s="16"/>
    </row>
    <row r="23" spans="1:12" x14ac:dyDescent="0.3">
      <c r="A23" t="s">
        <v>47</v>
      </c>
      <c r="B23" t="s">
        <v>22</v>
      </c>
      <c r="C23" t="s">
        <v>42</v>
      </c>
      <c r="D23" s="7">
        <v>84</v>
      </c>
      <c r="E23" s="8"/>
      <c r="F23" s="1">
        <f t="shared" si="0"/>
        <v>0</v>
      </c>
      <c r="G23" s="1">
        <v>9285840</v>
      </c>
      <c r="H23" s="9"/>
      <c r="I23" s="10">
        <f t="shared" si="1"/>
        <v>0</v>
      </c>
      <c r="J23" s="1">
        <f t="shared" si="2"/>
        <v>0</v>
      </c>
      <c r="K23" s="16">
        <v>12</v>
      </c>
      <c r="L23" s="16"/>
    </row>
    <row r="24" spans="1:12" x14ac:dyDescent="0.3">
      <c r="A24" t="s">
        <v>47</v>
      </c>
      <c r="B24" t="s">
        <v>22</v>
      </c>
      <c r="C24" t="s">
        <v>43</v>
      </c>
      <c r="D24" s="7">
        <v>96</v>
      </c>
      <c r="E24" s="8"/>
      <c r="F24" s="1">
        <f t="shared" si="0"/>
        <v>0</v>
      </c>
      <c r="G24" s="1">
        <v>3980136</v>
      </c>
      <c r="H24" s="9"/>
      <c r="I24" s="10">
        <f t="shared" si="1"/>
        <v>0</v>
      </c>
      <c r="J24" s="1">
        <f t="shared" si="2"/>
        <v>0</v>
      </c>
      <c r="K24" s="16">
        <v>12</v>
      </c>
      <c r="L24" s="16"/>
    </row>
    <row r="25" spans="1:12" x14ac:dyDescent="0.3">
      <c r="A25" t="s">
        <v>47</v>
      </c>
      <c r="B25" t="s">
        <v>22</v>
      </c>
      <c r="C25" t="s">
        <v>44</v>
      </c>
      <c r="D25" s="7">
        <v>60</v>
      </c>
      <c r="E25" s="8"/>
      <c r="F25" s="1">
        <f t="shared" si="0"/>
        <v>0</v>
      </c>
      <c r="G25" s="1">
        <v>9924480</v>
      </c>
      <c r="H25" s="9"/>
      <c r="I25" s="10">
        <f t="shared" si="1"/>
        <v>0</v>
      </c>
      <c r="J25" s="1">
        <f t="shared" si="2"/>
        <v>0</v>
      </c>
      <c r="K25" s="16">
        <v>12</v>
      </c>
      <c r="L25" s="16"/>
    </row>
    <row r="26" spans="1:12" x14ac:dyDescent="0.3">
      <c r="A26" t="s">
        <v>47</v>
      </c>
      <c r="B26" t="s">
        <v>22</v>
      </c>
      <c r="C26" t="s">
        <v>45</v>
      </c>
      <c r="D26" s="7">
        <v>48</v>
      </c>
      <c r="E26" s="8"/>
      <c r="F26" s="1">
        <f t="shared" si="0"/>
        <v>0</v>
      </c>
      <c r="G26" s="1">
        <v>1769760</v>
      </c>
      <c r="H26" s="9"/>
      <c r="I26" s="10">
        <f t="shared" si="1"/>
        <v>0</v>
      </c>
      <c r="J26" s="1">
        <f t="shared" si="2"/>
        <v>0</v>
      </c>
      <c r="K26" s="16">
        <v>12</v>
      </c>
      <c r="L26" s="16"/>
    </row>
    <row r="27" spans="1:12" x14ac:dyDescent="0.3">
      <c r="A27" t="s">
        <v>47</v>
      </c>
      <c r="B27" t="s">
        <v>22</v>
      </c>
      <c r="C27" t="s">
        <v>46</v>
      </c>
      <c r="D27" s="7">
        <v>48</v>
      </c>
      <c r="E27" s="8"/>
      <c r="F27" s="1">
        <f t="shared" si="0"/>
        <v>0</v>
      </c>
      <c r="G27" s="1">
        <v>3513144</v>
      </c>
      <c r="H27" s="9"/>
      <c r="I27" s="10">
        <f t="shared" si="1"/>
        <v>0</v>
      </c>
      <c r="J27" s="1">
        <f t="shared" si="2"/>
        <v>0</v>
      </c>
      <c r="K27" s="16">
        <v>12</v>
      </c>
      <c r="L27" s="16"/>
    </row>
    <row r="28" spans="1:12" x14ac:dyDescent="0.3">
      <c r="A28" t="s">
        <v>47</v>
      </c>
      <c r="B28" t="s">
        <v>22</v>
      </c>
      <c r="C28" t="s">
        <v>47</v>
      </c>
      <c r="D28" s="7">
        <v>48</v>
      </c>
      <c r="E28" s="8"/>
      <c r="F28" s="1">
        <f t="shared" si="0"/>
        <v>0</v>
      </c>
      <c r="G28" s="1">
        <v>2671896</v>
      </c>
      <c r="H28" s="9"/>
      <c r="I28" s="10">
        <f t="shared" si="1"/>
        <v>0</v>
      </c>
      <c r="J28" s="1">
        <f t="shared" si="2"/>
        <v>0</v>
      </c>
      <c r="K28" s="16">
        <v>12</v>
      </c>
      <c r="L28" s="16"/>
    </row>
    <row r="29" spans="1:12" x14ac:dyDescent="0.3">
      <c r="A29" t="s">
        <v>47</v>
      </c>
      <c r="B29" t="s">
        <v>24</v>
      </c>
      <c r="C29" t="s">
        <v>48</v>
      </c>
      <c r="D29" s="7">
        <v>36</v>
      </c>
      <c r="E29" s="8"/>
      <c r="F29" s="1">
        <f t="shared" si="0"/>
        <v>0</v>
      </c>
      <c r="G29" s="1">
        <v>2376000</v>
      </c>
      <c r="H29" s="9"/>
      <c r="I29" s="10">
        <f t="shared" si="1"/>
        <v>0</v>
      </c>
      <c r="J29" s="1">
        <f t="shared" si="2"/>
        <v>0</v>
      </c>
      <c r="K29" s="16">
        <v>12</v>
      </c>
      <c r="L29" s="16"/>
    </row>
    <row r="30" spans="1:12" x14ac:dyDescent="0.3">
      <c r="A30" t="s">
        <v>47</v>
      </c>
      <c r="B30" t="s">
        <v>22</v>
      </c>
      <c r="C30" t="s">
        <v>49</v>
      </c>
      <c r="D30" s="7">
        <v>96</v>
      </c>
      <c r="E30" s="8"/>
      <c r="F30" s="1">
        <f t="shared" si="0"/>
        <v>0</v>
      </c>
      <c r="G30" s="1">
        <v>2794500</v>
      </c>
      <c r="H30" s="9"/>
      <c r="I30" s="10">
        <f t="shared" si="1"/>
        <v>0</v>
      </c>
      <c r="J30" s="1">
        <f t="shared" si="2"/>
        <v>0</v>
      </c>
      <c r="K30" s="16">
        <v>12</v>
      </c>
      <c r="L30" s="16"/>
    </row>
    <row r="31" spans="1:12" x14ac:dyDescent="0.3">
      <c r="A31" t="s">
        <v>47</v>
      </c>
      <c r="B31" t="s">
        <v>22</v>
      </c>
      <c r="C31" t="s">
        <v>50</v>
      </c>
      <c r="D31" s="7">
        <v>48</v>
      </c>
      <c r="E31" s="8"/>
      <c r="F31" s="1">
        <f t="shared" si="0"/>
        <v>0</v>
      </c>
      <c r="G31" s="1">
        <v>1742052</v>
      </c>
      <c r="H31" s="9"/>
      <c r="I31" s="10">
        <f t="shared" si="1"/>
        <v>0</v>
      </c>
      <c r="J31" s="1">
        <f t="shared" si="2"/>
        <v>0</v>
      </c>
      <c r="K31" s="16">
        <v>12</v>
      </c>
      <c r="L31" s="16"/>
    </row>
    <row r="32" spans="1:12" x14ac:dyDescent="0.3">
      <c r="A32" t="s">
        <v>47</v>
      </c>
      <c r="B32" t="s">
        <v>22</v>
      </c>
      <c r="C32" t="s">
        <v>51</v>
      </c>
      <c r="D32" s="7">
        <v>72</v>
      </c>
      <c r="E32" s="8"/>
      <c r="F32" s="1">
        <f t="shared" si="0"/>
        <v>0</v>
      </c>
      <c r="G32" s="1">
        <v>2416320</v>
      </c>
      <c r="H32" s="9"/>
      <c r="I32" s="10">
        <f t="shared" si="1"/>
        <v>0</v>
      </c>
      <c r="J32" s="1">
        <f t="shared" si="2"/>
        <v>0</v>
      </c>
      <c r="K32" s="16">
        <v>12</v>
      </c>
      <c r="L32" s="16"/>
    </row>
    <row r="33" spans="1:12" x14ac:dyDescent="0.3">
      <c r="A33" t="s">
        <v>47</v>
      </c>
      <c r="B33" t="s">
        <v>22</v>
      </c>
      <c r="C33" t="s">
        <v>52</v>
      </c>
      <c r="D33" s="7">
        <v>24</v>
      </c>
      <c r="E33" s="8"/>
      <c r="F33" s="1">
        <f t="shared" si="0"/>
        <v>0</v>
      </c>
      <c r="G33" s="1">
        <v>4073040</v>
      </c>
      <c r="H33" s="9"/>
      <c r="I33" s="10">
        <f t="shared" si="1"/>
        <v>0</v>
      </c>
      <c r="J33" s="1">
        <f t="shared" si="2"/>
        <v>0</v>
      </c>
      <c r="K33" s="16">
        <v>12</v>
      </c>
      <c r="L33" s="16"/>
    </row>
    <row r="34" spans="1:12" x14ac:dyDescent="0.3">
      <c r="A34" t="s">
        <v>47</v>
      </c>
      <c r="B34" t="s">
        <v>25</v>
      </c>
      <c r="C34" t="s">
        <v>53</v>
      </c>
      <c r="D34" s="7">
        <v>48</v>
      </c>
      <c r="E34" s="8"/>
      <c r="F34" s="1">
        <f t="shared" si="0"/>
        <v>0</v>
      </c>
      <c r="G34" s="1">
        <v>1324944</v>
      </c>
      <c r="H34" s="9"/>
      <c r="I34" s="10">
        <f t="shared" si="1"/>
        <v>0</v>
      </c>
      <c r="J34" s="1">
        <f t="shared" si="2"/>
        <v>0</v>
      </c>
      <c r="K34" s="16">
        <v>12</v>
      </c>
      <c r="L34" s="16"/>
    </row>
    <row r="35" spans="1:12" x14ac:dyDescent="0.3">
      <c r="A35" t="s">
        <v>47</v>
      </c>
      <c r="B35" t="s">
        <v>22</v>
      </c>
      <c r="C35" t="s">
        <v>54</v>
      </c>
      <c r="D35" s="7">
        <v>24</v>
      </c>
      <c r="E35" s="8"/>
      <c r="F35" s="1">
        <f t="shared" si="0"/>
        <v>0</v>
      </c>
      <c r="G35" s="1">
        <v>1984428</v>
      </c>
      <c r="H35" s="9"/>
      <c r="I35" s="10">
        <f t="shared" si="1"/>
        <v>0</v>
      </c>
      <c r="J35" s="1">
        <f t="shared" si="2"/>
        <v>0</v>
      </c>
      <c r="K35" s="16">
        <v>12</v>
      </c>
      <c r="L35" s="16"/>
    </row>
    <row r="36" spans="1:12" x14ac:dyDescent="0.3">
      <c r="A36" t="s">
        <v>47</v>
      </c>
      <c r="B36" t="s">
        <v>22</v>
      </c>
      <c r="C36" t="s">
        <v>55</v>
      </c>
      <c r="D36" s="7">
        <v>24</v>
      </c>
      <c r="E36" s="8"/>
      <c r="F36" s="1">
        <f t="shared" si="0"/>
        <v>0</v>
      </c>
      <c r="G36" s="1">
        <v>1815888</v>
      </c>
      <c r="H36" s="9"/>
      <c r="I36" s="10">
        <f t="shared" si="1"/>
        <v>0</v>
      </c>
      <c r="J36" s="1">
        <f t="shared" si="2"/>
        <v>0</v>
      </c>
      <c r="K36" s="16">
        <v>12</v>
      </c>
      <c r="L36" s="16"/>
    </row>
    <row r="37" spans="1:12" x14ac:dyDescent="0.3">
      <c r="A37" t="s">
        <v>47</v>
      </c>
      <c r="B37" t="s">
        <v>22</v>
      </c>
      <c r="C37" t="s">
        <v>56</v>
      </c>
      <c r="D37" s="7">
        <v>24</v>
      </c>
      <c r="E37" s="8"/>
      <c r="F37" s="1">
        <f t="shared" si="0"/>
        <v>0</v>
      </c>
      <c r="G37" s="1">
        <v>77760</v>
      </c>
      <c r="H37" s="9"/>
      <c r="I37" s="10">
        <f t="shared" si="1"/>
        <v>0</v>
      </c>
      <c r="J37" s="1">
        <f t="shared" si="2"/>
        <v>0</v>
      </c>
      <c r="K37" s="16">
        <v>12</v>
      </c>
      <c r="L37" s="16"/>
    </row>
    <row r="38" spans="1:12" x14ac:dyDescent="0.3">
      <c r="A38" t="s">
        <v>47</v>
      </c>
      <c r="B38" t="s">
        <v>25</v>
      </c>
      <c r="C38" t="s">
        <v>57</v>
      </c>
      <c r="D38" s="7">
        <v>24</v>
      </c>
      <c r="E38" s="8"/>
      <c r="F38" s="1">
        <f t="shared" si="0"/>
        <v>0</v>
      </c>
      <c r="G38" s="1">
        <v>1473384</v>
      </c>
      <c r="H38" s="9"/>
      <c r="I38" s="10">
        <f t="shared" si="1"/>
        <v>0</v>
      </c>
      <c r="J38" s="1">
        <f t="shared" si="2"/>
        <v>0</v>
      </c>
      <c r="K38" s="16">
        <v>12</v>
      </c>
      <c r="L38" s="16"/>
    </row>
    <row r="39" spans="1:12" x14ac:dyDescent="0.3">
      <c r="A39" t="s">
        <v>47</v>
      </c>
      <c r="B39" t="s">
        <v>24</v>
      </c>
      <c r="C39" t="s">
        <v>58</v>
      </c>
      <c r="D39" s="7">
        <v>24</v>
      </c>
      <c r="E39" s="8"/>
      <c r="F39" s="1">
        <f t="shared" si="0"/>
        <v>0</v>
      </c>
      <c r="G39" s="1">
        <v>1260000</v>
      </c>
      <c r="H39" s="9"/>
      <c r="I39" s="10">
        <f t="shared" si="1"/>
        <v>0</v>
      </c>
      <c r="J39" s="1">
        <f t="shared" si="2"/>
        <v>0</v>
      </c>
      <c r="K39" s="16">
        <v>12</v>
      </c>
      <c r="L39" s="16"/>
    </row>
    <row r="40" spans="1:12" x14ac:dyDescent="0.3">
      <c r="A40" t="s">
        <v>47</v>
      </c>
      <c r="B40" t="s">
        <v>22</v>
      </c>
      <c r="C40" t="s">
        <v>59</v>
      </c>
      <c r="D40" s="7">
        <v>24</v>
      </c>
      <c r="E40" s="8"/>
      <c r="F40" s="1">
        <f t="shared" si="0"/>
        <v>0</v>
      </c>
      <c r="G40" s="1">
        <v>445680</v>
      </c>
      <c r="H40" s="9"/>
      <c r="I40" s="10">
        <f t="shared" si="1"/>
        <v>0</v>
      </c>
      <c r="J40" s="1">
        <f t="shared" si="2"/>
        <v>0</v>
      </c>
      <c r="K40" s="16">
        <v>12</v>
      </c>
      <c r="L40" s="16"/>
    </row>
    <row r="41" spans="1:12" x14ac:dyDescent="0.3">
      <c r="A41" t="s">
        <v>47</v>
      </c>
      <c r="B41" t="s">
        <v>22</v>
      </c>
      <c r="C41" t="s">
        <v>60</v>
      </c>
      <c r="D41" s="7">
        <v>24</v>
      </c>
      <c r="E41" s="8"/>
      <c r="F41" s="1">
        <f t="shared" si="0"/>
        <v>0</v>
      </c>
      <c r="G41" s="1">
        <v>944640</v>
      </c>
      <c r="H41" s="9"/>
      <c r="I41" s="10">
        <f t="shared" si="1"/>
        <v>0</v>
      </c>
      <c r="J41" s="1">
        <f t="shared" si="2"/>
        <v>0</v>
      </c>
      <c r="K41" s="16">
        <v>12</v>
      </c>
      <c r="L41" s="16"/>
    </row>
    <row r="42" spans="1:12" x14ac:dyDescent="0.3">
      <c r="A42" t="s">
        <v>47</v>
      </c>
      <c r="B42" t="s">
        <v>22</v>
      </c>
      <c r="C42" t="s">
        <v>61</v>
      </c>
      <c r="D42" s="7">
        <v>24</v>
      </c>
      <c r="E42" s="8"/>
      <c r="F42" s="1">
        <f t="shared" si="0"/>
        <v>0</v>
      </c>
      <c r="G42" s="1">
        <v>496320</v>
      </c>
      <c r="H42" s="9"/>
      <c r="I42" s="10">
        <f t="shared" si="1"/>
        <v>0</v>
      </c>
      <c r="J42" s="1">
        <f t="shared" si="2"/>
        <v>0</v>
      </c>
      <c r="K42" s="16">
        <v>12</v>
      </c>
      <c r="L42" s="16"/>
    </row>
    <row r="43" spans="1:12" x14ac:dyDescent="0.3">
      <c r="A43" t="s">
        <v>47</v>
      </c>
      <c r="B43" t="s">
        <v>25</v>
      </c>
      <c r="C43" t="s">
        <v>62</v>
      </c>
      <c r="D43" s="7">
        <v>24</v>
      </c>
      <c r="E43" s="8"/>
      <c r="F43" s="1">
        <f t="shared" si="0"/>
        <v>0</v>
      </c>
      <c r="G43" s="1">
        <v>345456</v>
      </c>
      <c r="H43" s="9"/>
      <c r="I43" s="10">
        <f t="shared" si="1"/>
        <v>0</v>
      </c>
      <c r="J43" s="1">
        <f t="shared" si="2"/>
        <v>0</v>
      </c>
      <c r="K43" s="16">
        <v>12</v>
      </c>
      <c r="L43" s="16"/>
    </row>
    <row r="44" spans="1:12" x14ac:dyDescent="0.3">
      <c r="A44" t="s">
        <v>47</v>
      </c>
      <c r="B44" t="s">
        <v>25</v>
      </c>
      <c r="C44" t="s">
        <v>63</v>
      </c>
      <c r="D44" s="7">
        <v>24</v>
      </c>
      <c r="E44" s="8"/>
      <c r="F44" s="1">
        <f t="shared" si="0"/>
        <v>0</v>
      </c>
      <c r="G44" s="1">
        <v>600240</v>
      </c>
      <c r="H44" s="9"/>
      <c r="I44" s="10">
        <f t="shared" si="1"/>
        <v>0</v>
      </c>
      <c r="J44" s="1">
        <f t="shared" si="2"/>
        <v>0</v>
      </c>
      <c r="K44" s="16">
        <v>12</v>
      </c>
      <c r="L44" s="16"/>
    </row>
    <row r="45" spans="1:12" x14ac:dyDescent="0.3">
      <c r="A45" t="s">
        <v>47</v>
      </c>
      <c r="B45" t="s">
        <v>24</v>
      </c>
      <c r="C45" t="s">
        <v>64</v>
      </c>
      <c r="D45" s="7">
        <v>24</v>
      </c>
      <c r="E45" s="8"/>
      <c r="F45" s="1">
        <f t="shared" si="0"/>
        <v>0</v>
      </c>
      <c r="G45" s="1">
        <v>212400</v>
      </c>
      <c r="H45" s="9"/>
      <c r="I45" s="10">
        <f t="shared" si="1"/>
        <v>0</v>
      </c>
      <c r="J45" s="1">
        <f t="shared" si="2"/>
        <v>0</v>
      </c>
      <c r="K45" s="16">
        <v>12</v>
      </c>
      <c r="L45" s="16"/>
    </row>
    <row r="46" spans="1:12" x14ac:dyDescent="0.3">
      <c r="A46" t="s">
        <v>47</v>
      </c>
      <c r="B46" t="s">
        <v>22</v>
      </c>
      <c r="C46" t="s">
        <v>65</v>
      </c>
      <c r="D46" s="7">
        <v>24</v>
      </c>
      <c r="E46" s="8"/>
      <c r="F46" s="1">
        <f t="shared" si="0"/>
        <v>0</v>
      </c>
      <c r="G46" s="1">
        <v>635040</v>
      </c>
      <c r="H46" s="9"/>
      <c r="I46" s="10">
        <f t="shared" si="1"/>
        <v>0</v>
      </c>
      <c r="J46" s="1">
        <f t="shared" si="2"/>
        <v>0</v>
      </c>
      <c r="K46" s="16">
        <v>12</v>
      </c>
      <c r="L46" s="16"/>
    </row>
    <row r="47" spans="1:12" x14ac:dyDescent="0.3">
      <c r="A47" t="s">
        <v>47</v>
      </c>
      <c r="B47" t="s">
        <v>26</v>
      </c>
      <c r="C47" t="s">
        <v>66</v>
      </c>
      <c r="D47" s="7">
        <v>24</v>
      </c>
      <c r="E47" s="8"/>
      <c r="F47" s="1">
        <f t="shared" si="0"/>
        <v>0</v>
      </c>
      <c r="G47" s="1">
        <v>567360</v>
      </c>
      <c r="H47" s="9"/>
      <c r="I47" s="10">
        <f t="shared" si="1"/>
        <v>0</v>
      </c>
      <c r="J47" s="1">
        <f t="shared" si="2"/>
        <v>0</v>
      </c>
      <c r="K47" s="16">
        <v>12</v>
      </c>
      <c r="L47" s="16"/>
    </row>
    <row r="48" spans="1:12" x14ac:dyDescent="0.3">
      <c r="A48" t="s">
        <v>47</v>
      </c>
      <c r="B48" t="s">
        <v>25</v>
      </c>
      <c r="C48" t="s">
        <v>67</v>
      </c>
      <c r="D48" s="7">
        <v>24</v>
      </c>
      <c r="E48" s="8"/>
      <c r="F48" s="1">
        <f t="shared" si="0"/>
        <v>0</v>
      </c>
      <c r="G48" s="1">
        <v>543600</v>
      </c>
      <c r="H48" s="9"/>
      <c r="I48" s="10">
        <f t="shared" si="1"/>
        <v>0</v>
      </c>
      <c r="J48" s="1">
        <f t="shared" si="2"/>
        <v>0</v>
      </c>
      <c r="K48" s="16">
        <v>12</v>
      </c>
      <c r="L48" s="16"/>
    </row>
    <row r="49" spans="1:12" x14ac:dyDescent="0.3">
      <c r="A49" t="s">
        <v>47</v>
      </c>
      <c r="B49" t="s">
        <v>25</v>
      </c>
      <c r="C49" t="s">
        <v>68</v>
      </c>
      <c r="D49" s="7">
        <v>24</v>
      </c>
      <c r="E49" s="8"/>
      <c r="F49" s="1">
        <f t="shared" si="0"/>
        <v>0</v>
      </c>
      <c r="G49" s="1">
        <v>216000</v>
      </c>
      <c r="H49" s="9"/>
      <c r="I49" s="10">
        <f t="shared" si="1"/>
        <v>0</v>
      </c>
      <c r="J49" s="1">
        <f t="shared" si="2"/>
        <v>0</v>
      </c>
      <c r="K49" s="16">
        <v>12</v>
      </c>
      <c r="L49" s="16"/>
    </row>
    <row r="50" spans="1:12" x14ac:dyDescent="0.3">
      <c r="A50" t="s">
        <v>47</v>
      </c>
      <c r="B50" t="s">
        <v>23</v>
      </c>
      <c r="C50" t="s">
        <v>69</v>
      </c>
      <c r="D50" s="7">
        <v>24</v>
      </c>
      <c r="E50" s="8"/>
      <c r="F50" s="1">
        <f t="shared" si="0"/>
        <v>0</v>
      </c>
      <c r="G50" s="1">
        <v>109440</v>
      </c>
      <c r="H50" s="9"/>
      <c r="I50" s="10">
        <f t="shared" si="1"/>
        <v>0</v>
      </c>
      <c r="J50" s="1">
        <f t="shared" si="2"/>
        <v>0</v>
      </c>
      <c r="K50" s="16">
        <v>12</v>
      </c>
      <c r="L50" s="16"/>
    </row>
    <row r="51" spans="1:12" x14ac:dyDescent="0.3">
      <c r="A51" t="s">
        <v>47</v>
      </c>
      <c r="B51" t="s">
        <v>25</v>
      </c>
      <c r="C51" t="s">
        <v>70</v>
      </c>
      <c r="D51" s="7">
        <v>24</v>
      </c>
      <c r="E51" s="8"/>
      <c r="F51" s="1">
        <f t="shared" si="0"/>
        <v>0</v>
      </c>
      <c r="G51" s="1">
        <v>101760</v>
      </c>
      <c r="H51" s="9"/>
      <c r="I51" s="10">
        <f t="shared" si="1"/>
        <v>0</v>
      </c>
      <c r="J51" s="1">
        <f t="shared" si="2"/>
        <v>0</v>
      </c>
      <c r="K51" s="16">
        <v>12</v>
      </c>
      <c r="L51" s="16"/>
    </row>
    <row r="52" spans="1:12" x14ac:dyDescent="0.3">
      <c r="A52" t="s">
        <v>47</v>
      </c>
      <c r="B52" t="s">
        <v>25</v>
      </c>
      <c r="C52" t="s">
        <v>71</v>
      </c>
      <c r="D52" s="7">
        <v>24</v>
      </c>
      <c r="E52" s="8"/>
      <c r="F52" s="1">
        <f t="shared" si="0"/>
        <v>0</v>
      </c>
      <c r="G52" s="1">
        <v>62000</v>
      </c>
      <c r="H52" s="9"/>
      <c r="I52" s="10">
        <f t="shared" si="1"/>
        <v>0</v>
      </c>
      <c r="J52" s="1">
        <f t="shared" si="2"/>
        <v>0</v>
      </c>
      <c r="K52" s="16">
        <v>12</v>
      </c>
      <c r="L52" s="16"/>
    </row>
    <row r="53" spans="1:12" x14ac:dyDescent="0.3">
      <c r="A53" t="s">
        <v>47</v>
      </c>
      <c r="B53" t="s">
        <v>22</v>
      </c>
      <c r="C53" t="s">
        <v>72</v>
      </c>
      <c r="D53" s="7">
        <v>24</v>
      </c>
      <c r="E53" s="8"/>
      <c r="F53" s="1">
        <f t="shared" si="0"/>
        <v>0</v>
      </c>
      <c r="G53" s="1">
        <v>106560</v>
      </c>
      <c r="H53" s="9"/>
      <c r="I53" s="10">
        <f t="shared" si="1"/>
        <v>0</v>
      </c>
      <c r="J53" s="1">
        <f t="shared" si="2"/>
        <v>0</v>
      </c>
      <c r="K53" s="16">
        <v>12</v>
      </c>
      <c r="L53" s="16"/>
    </row>
    <row r="54" spans="1:12" x14ac:dyDescent="0.3">
      <c r="A54" t="s">
        <v>73</v>
      </c>
      <c r="B54" t="s">
        <v>74</v>
      </c>
      <c r="C54" t="s">
        <v>74</v>
      </c>
      <c r="D54" s="7">
        <v>86148</v>
      </c>
      <c r="E54" s="8"/>
      <c r="F54" s="1">
        <f t="shared" si="0"/>
        <v>0</v>
      </c>
      <c r="G54" s="1">
        <v>6339561984</v>
      </c>
      <c r="H54" s="9"/>
      <c r="I54" s="10">
        <f t="shared" si="1"/>
        <v>0</v>
      </c>
      <c r="J54" s="1">
        <f t="shared" si="2"/>
        <v>0</v>
      </c>
      <c r="K54" s="16">
        <v>6</v>
      </c>
      <c r="L54" s="16"/>
    </row>
    <row r="55" spans="1:12" x14ac:dyDescent="0.3">
      <c r="A55" t="s">
        <v>73</v>
      </c>
      <c r="B55" t="s">
        <v>75</v>
      </c>
      <c r="C55" t="s">
        <v>75</v>
      </c>
      <c r="D55" s="7">
        <v>57708</v>
      </c>
      <c r="E55" s="8"/>
      <c r="F55" s="1">
        <f t="shared" si="0"/>
        <v>0</v>
      </c>
      <c r="G55" s="1">
        <v>2954607552</v>
      </c>
      <c r="H55" s="9"/>
      <c r="I55" s="10">
        <f t="shared" si="1"/>
        <v>0</v>
      </c>
      <c r="J55" s="1">
        <f t="shared" si="2"/>
        <v>0</v>
      </c>
      <c r="K55" s="16">
        <v>6</v>
      </c>
      <c r="L55" s="16"/>
    </row>
    <row r="56" spans="1:12" x14ac:dyDescent="0.3">
      <c r="A56" t="s">
        <v>73</v>
      </c>
      <c r="B56" t="s">
        <v>74</v>
      </c>
      <c r="C56" t="s">
        <v>76</v>
      </c>
      <c r="D56" s="7">
        <v>108</v>
      </c>
      <c r="E56" s="8"/>
      <c r="F56" s="1">
        <f t="shared" si="0"/>
        <v>0</v>
      </c>
      <c r="G56" s="1">
        <v>139606668</v>
      </c>
      <c r="H56" s="9"/>
      <c r="I56" s="10">
        <f t="shared" si="1"/>
        <v>0</v>
      </c>
      <c r="J56" s="1">
        <f t="shared" si="2"/>
        <v>0</v>
      </c>
      <c r="K56" s="16">
        <v>12</v>
      </c>
      <c r="L56" s="16"/>
    </row>
    <row r="57" spans="1:12" x14ac:dyDescent="0.3">
      <c r="A57" t="s">
        <v>73</v>
      </c>
      <c r="B57" t="s">
        <v>74</v>
      </c>
      <c r="C57" t="s">
        <v>77</v>
      </c>
      <c r="D57" s="7">
        <v>84</v>
      </c>
      <c r="E57" s="8"/>
      <c r="F57" s="1">
        <f t="shared" si="0"/>
        <v>0</v>
      </c>
      <c r="G57" s="1">
        <v>9391188</v>
      </c>
      <c r="H57" s="9"/>
      <c r="I57" s="10">
        <f t="shared" si="1"/>
        <v>0</v>
      </c>
      <c r="J57" s="1">
        <f t="shared" si="2"/>
        <v>0</v>
      </c>
      <c r="K57" s="16">
        <v>12</v>
      </c>
      <c r="L57" s="16"/>
    </row>
    <row r="58" spans="1:12" x14ac:dyDescent="0.3">
      <c r="A58" t="s">
        <v>73</v>
      </c>
      <c r="B58" t="s">
        <v>74</v>
      </c>
      <c r="C58" t="s">
        <v>78</v>
      </c>
      <c r="D58" s="7">
        <v>72</v>
      </c>
      <c r="E58" s="8"/>
      <c r="F58" s="1">
        <f t="shared" si="0"/>
        <v>0</v>
      </c>
      <c r="G58" s="1">
        <v>3019080</v>
      </c>
      <c r="H58" s="9"/>
      <c r="I58" s="10">
        <f t="shared" si="1"/>
        <v>0</v>
      </c>
      <c r="J58" s="1">
        <f t="shared" si="2"/>
        <v>0</v>
      </c>
      <c r="K58" s="16">
        <v>12</v>
      </c>
      <c r="L58" s="16"/>
    </row>
    <row r="59" spans="1:12" x14ac:dyDescent="0.3">
      <c r="A59" t="s">
        <v>73</v>
      </c>
      <c r="B59" t="s">
        <v>74</v>
      </c>
      <c r="C59" t="s">
        <v>79</v>
      </c>
      <c r="D59" s="7">
        <v>24</v>
      </c>
      <c r="E59" s="8"/>
      <c r="F59" s="1">
        <f t="shared" si="0"/>
        <v>0</v>
      </c>
      <c r="G59" s="1">
        <v>2657184</v>
      </c>
      <c r="H59" s="9"/>
      <c r="I59" s="10">
        <f t="shared" si="1"/>
        <v>0</v>
      </c>
      <c r="J59" s="1">
        <f t="shared" si="2"/>
        <v>0</v>
      </c>
      <c r="K59" s="16">
        <v>12</v>
      </c>
      <c r="L59" s="16"/>
    </row>
    <row r="60" spans="1:12" x14ac:dyDescent="0.3">
      <c r="A60" t="s">
        <v>73</v>
      </c>
      <c r="B60" t="s">
        <v>74</v>
      </c>
      <c r="C60" t="s">
        <v>80</v>
      </c>
      <c r="D60" s="7">
        <v>24</v>
      </c>
      <c r="E60" s="8"/>
      <c r="F60" s="1">
        <f t="shared" si="0"/>
        <v>0</v>
      </c>
      <c r="G60" s="1">
        <v>837600</v>
      </c>
      <c r="H60" s="9"/>
      <c r="I60" s="10">
        <f t="shared" si="1"/>
        <v>0</v>
      </c>
      <c r="J60" s="1">
        <f t="shared" si="2"/>
        <v>0</v>
      </c>
      <c r="K60" s="16">
        <v>12</v>
      </c>
      <c r="L60" s="16"/>
    </row>
    <row r="61" spans="1:12" x14ac:dyDescent="0.3">
      <c r="A61" t="s">
        <v>73</v>
      </c>
      <c r="B61" t="s">
        <v>74</v>
      </c>
      <c r="C61" t="s">
        <v>81</v>
      </c>
      <c r="D61" s="7">
        <v>24</v>
      </c>
      <c r="E61" s="8"/>
      <c r="F61" s="1">
        <f t="shared" si="0"/>
        <v>0</v>
      </c>
      <c r="G61" s="1">
        <v>735064</v>
      </c>
      <c r="H61" s="9"/>
      <c r="I61" s="10">
        <f t="shared" si="1"/>
        <v>0</v>
      </c>
      <c r="J61" s="1">
        <f t="shared" si="2"/>
        <v>0</v>
      </c>
      <c r="K61" s="16">
        <v>12</v>
      </c>
      <c r="L61" s="16"/>
    </row>
    <row r="62" spans="1:12" x14ac:dyDescent="0.3">
      <c r="A62" t="s">
        <v>73</v>
      </c>
      <c r="B62" t="s">
        <v>74</v>
      </c>
      <c r="C62" t="s">
        <v>82</v>
      </c>
      <c r="D62" s="7">
        <v>24</v>
      </c>
      <c r="E62" s="8"/>
      <c r="F62" s="1">
        <f t="shared" si="0"/>
        <v>0</v>
      </c>
      <c r="G62" s="1">
        <v>927360</v>
      </c>
      <c r="H62" s="9"/>
      <c r="I62" s="10">
        <f t="shared" si="1"/>
        <v>0</v>
      </c>
      <c r="J62" s="1">
        <f t="shared" si="2"/>
        <v>0</v>
      </c>
      <c r="K62" s="16">
        <v>12</v>
      </c>
      <c r="L62" s="16"/>
    </row>
    <row r="63" spans="1:12" x14ac:dyDescent="0.3">
      <c r="A63" t="s">
        <v>73</v>
      </c>
      <c r="B63" t="s">
        <v>74</v>
      </c>
      <c r="C63" t="s">
        <v>83</v>
      </c>
      <c r="D63" s="7">
        <v>24</v>
      </c>
      <c r="E63" s="8"/>
      <c r="F63" s="1">
        <f t="shared" si="0"/>
        <v>0</v>
      </c>
      <c r="G63" s="1">
        <v>637200</v>
      </c>
      <c r="H63" s="9"/>
      <c r="I63" s="10">
        <f t="shared" si="1"/>
        <v>0</v>
      </c>
      <c r="J63" s="1">
        <f t="shared" si="2"/>
        <v>0</v>
      </c>
      <c r="K63" s="16">
        <v>12</v>
      </c>
      <c r="L63" s="16"/>
    </row>
    <row r="64" spans="1:12" x14ac:dyDescent="0.3">
      <c r="A64" t="s">
        <v>73</v>
      </c>
      <c r="B64" t="s">
        <v>74</v>
      </c>
      <c r="C64" t="s">
        <v>84</v>
      </c>
      <c r="D64" s="7">
        <v>24</v>
      </c>
      <c r="E64" s="8"/>
      <c r="F64" s="1">
        <f t="shared" si="0"/>
        <v>0</v>
      </c>
      <c r="G64" s="1">
        <v>504216</v>
      </c>
      <c r="H64" s="9"/>
      <c r="I64" s="10">
        <f t="shared" si="1"/>
        <v>0</v>
      </c>
      <c r="J64" s="1">
        <f t="shared" si="2"/>
        <v>0</v>
      </c>
      <c r="K64" s="16">
        <v>12</v>
      </c>
      <c r="L64" s="16"/>
    </row>
    <row r="65" spans="1:12" x14ac:dyDescent="0.3">
      <c r="A65" t="s">
        <v>73</v>
      </c>
      <c r="B65" t="s">
        <v>74</v>
      </c>
      <c r="C65" t="s">
        <v>85</v>
      </c>
      <c r="D65" s="7">
        <v>24</v>
      </c>
      <c r="E65" s="8"/>
      <c r="F65" s="1">
        <f t="shared" si="0"/>
        <v>0</v>
      </c>
      <c r="G65" s="1">
        <v>100480</v>
      </c>
      <c r="H65" s="9"/>
      <c r="I65" s="10">
        <f t="shared" si="1"/>
        <v>0</v>
      </c>
      <c r="J65" s="1">
        <f t="shared" si="2"/>
        <v>0</v>
      </c>
      <c r="K65" s="16">
        <v>12</v>
      </c>
      <c r="L65" s="16"/>
    </row>
    <row r="66" spans="1:12" x14ac:dyDescent="0.3">
      <c r="A66" t="s">
        <v>73</v>
      </c>
      <c r="B66" t="s">
        <v>74</v>
      </c>
      <c r="C66" t="s">
        <v>86</v>
      </c>
      <c r="D66" s="7">
        <v>24</v>
      </c>
      <c r="E66" s="8"/>
      <c r="F66" s="1">
        <f t="shared" si="0"/>
        <v>0</v>
      </c>
      <c r="G66" s="1">
        <v>273600</v>
      </c>
      <c r="H66" s="9"/>
      <c r="I66" s="10">
        <f t="shared" si="1"/>
        <v>0</v>
      </c>
      <c r="J66" s="1">
        <f t="shared" si="2"/>
        <v>0</v>
      </c>
      <c r="K66" s="16">
        <v>12</v>
      </c>
      <c r="L66" s="16"/>
    </row>
    <row r="67" spans="1:12" x14ac:dyDescent="0.3">
      <c r="A67" t="s">
        <v>73</v>
      </c>
      <c r="B67" t="s">
        <v>74</v>
      </c>
      <c r="C67" t="s">
        <v>87</v>
      </c>
      <c r="D67" s="7">
        <v>24</v>
      </c>
      <c r="E67" s="8"/>
      <c r="F67" s="1">
        <f t="shared" si="0"/>
        <v>0</v>
      </c>
      <c r="G67" s="1">
        <v>117552</v>
      </c>
      <c r="H67" s="9"/>
      <c r="I67" s="10">
        <f t="shared" si="1"/>
        <v>0</v>
      </c>
      <c r="J67" s="1">
        <f t="shared" si="2"/>
        <v>0</v>
      </c>
      <c r="K67" s="16">
        <v>12</v>
      </c>
      <c r="L67" s="16"/>
    </row>
    <row r="68" spans="1:12" x14ac:dyDescent="0.3">
      <c r="A68" t="s">
        <v>73</v>
      </c>
      <c r="B68" t="s">
        <v>74</v>
      </c>
      <c r="C68" t="s">
        <v>88</v>
      </c>
      <c r="D68" s="7">
        <v>24</v>
      </c>
      <c r="E68" s="8"/>
      <c r="F68" s="1">
        <f t="shared" si="0"/>
        <v>0</v>
      </c>
      <c r="G68" s="1">
        <v>0</v>
      </c>
      <c r="H68" s="9"/>
      <c r="I68" s="10">
        <f t="shared" si="1"/>
        <v>0</v>
      </c>
      <c r="J68" s="1">
        <f t="shared" si="2"/>
        <v>0</v>
      </c>
      <c r="K68" s="16">
        <v>12</v>
      </c>
      <c r="L68" s="16"/>
    </row>
    <row r="69" spans="1:12" x14ac:dyDescent="0.3">
      <c r="A69" t="s">
        <v>89</v>
      </c>
      <c r="B69" t="s">
        <v>90</v>
      </c>
      <c r="C69" t="s">
        <v>90</v>
      </c>
      <c r="D69" s="7">
        <v>21612</v>
      </c>
      <c r="E69" s="8"/>
      <c r="F69" s="1">
        <f t="shared" ref="F69:F85" si="3">(D69*E69)</f>
        <v>0</v>
      </c>
      <c r="G69" s="1">
        <v>1525123932</v>
      </c>
      <c r="H69" s="9"/>
      <c r="I69" s="10">
        <f t="shared" ref="I69:I85" si="4">G69*H69</f>
        <v>0</v>
      </c>
      <c r="J69" s="1">
        <f t="shared" ref="J69:J85" si="5">F69+I69</f>
        <v>0</v>
      </c>
      <c r="K69" s="16">
        <v>6</v>
      </c>
      <c r="L69" s="16"/>
    </row>
    <row r="70" spans="1:12" x14ac:dyDescent="0.3">
      <c r="A70" t="s">
        <v>89</v>
      </c>
      <c r="B70" t="s">
        <v>90</v>
      </c>
      <c r="C70" t="s">
        <v>91</v>
      </c>
      <c r="D70" s="7">
        <v>24</v>
      </c>
      <c r="E70" s="8"/>
      <c r="F70" s="1">
        <f t="shared" si="3"/>
        <v>0</v>
      </c>
      <c r="G70" s="1">
        <v>588240</v>
      </c>
      <c r="H70" s="9"/>
      <c r="I70" s="10">
        <f t="shared" si="4"/>
        <v>0</v>
      </c>
      <c r="J70" s="1">
        <f t="shared" si="5"/>
        <v>0</v>
      </c>
      <c r="K70" s="16">
        <v>12</v>
      </c>
      <c r="L70" s="16"/>
    </row>
    <row r="71" spans="1:12" x14ac:dyDescent="0.3">
      <c r="A71" t="s">
        <v>89</v>
      </c>
      <c r="B71" t="s">
        <v>90</v>
      </c>
      <c r="C71" t="s">
        <v>92</v>
      </c>
      <c r="D71" s="7">
        <v>48</v>
      </c>
      <c r="E71" s="8"/>
      <c r="F71" s="1">
        <f t="shared" si="3"/>
        <v>0</v>
      </c>
      <c r="G71" s="1">
        <v>3337704</v>
      </c>
      <c r="H71" s="9"/>
      <c r="I71" s="10">
        <f t="shared" si="4"/>
        <v>0</v>
      </c>
      <c r="J71" s="1">
        <f t="shared" si="5"/>
        <v>0</v>
      </c>
      <c r="K71" s="16">
        <v>12</v>
      </c>
      <c r="L71" s="16"/>
    </row>
    <row r="72" spans="1:12" x14ac:dyDescent="0.3">
      <c r="A72" t="s">
        <v>89</v>
      </c>
      <c r="B72" t="s">
        <v>90</v>
      </c>
      <c r="C72" t="s">
        <v>93</v>
      </c>
      <c r="D72" s="7">
        <v>24</v>
      </c>
      <c r="E72" s="8"/>
      <c r="F72" s="1">
        <f t="shared" si="3"/>
        <v>0</v>
      </c>
      <c r="G72" s="1">
        <v>1734720</v>
      </c>
      <c r="H72" s="9"/>
      <c r="I72" s="10">
        <f t="shared" si="4"/>
        <v>0</v>
      </c>
      <c r="J72" s="1">
        <f t="shared" si="5"/>
        <v>0</v>
      </c>
      <c r="K72" s="16">
        <v>12</v>
      </c>
      <c r="L72" s="16"/>
    </row>
    <row r="73" spans="1:12" x14ac:dyDescent="0.3">
      <c r="A73" t="s">
        <v>89</v>
      </c>
      <c r="B73" t="s">
        <v>90</v>
      </c>
      <c r="C73" t="s">
        <v>94</v>
      </c>
      <c r="D73" s="7">
        <v>48</v>
      </c>
      <c r="E73" s="8"/>
      <c r="F73" s="1">
        <f t="shared" si="3"/>
        <v>0</v>
      </c>
      <c r="G73" s="1">
        <v>293664</v>
      </c>
      <c r="H73" s="9"/>
      <c r="I73" s="10">
        <f t="shared" si="4"/>
        <v>0</v>
      </c>
      <c r="J73" s="1">
        <f t="shared" si="5"/>
        <v>0</v>
      </c>
      <c r="K73" s="16">
        <v>12</v>
      </c>
      <c r="L73" s="16"/>
    </row>
    <row r="74" spans="1:12" x14ac:dyDescent="0.3">
      <c r="A74" t="s">
        <v>89</v>
      </c>
      <c r="B74" t="s">
        <v>90</v>
      </c>
      <c r="C74" t="s">
        <v>95</v>
      </c>
      <c r="D74" s="7">
        <v>24</v>
      </c>
      <c r="E74" s="8"/>
      <c r="F74" s="1">
        <f t="shared" si="3"/>
        <v>0</v>
      </c>
      <c r="G74" s="1">
        <v>850080</v>
      </c>
      <c r="H74" s="9"/>
      <c r="I74" s="10">
        <f t="shared" si="4"/>
        <v>0</v>
      </c>
      <c r="J74" s="1">
        <f t="shared" si="5"/>
        <v>0</v>
      </c>
      <c r="K74" s="16">
        <v>12</v>
      </c>
      <c r="L74" s="16"/>
    </row>
    <row r="75" spans="1:12" x14ac:dyDescent="0.3">
      <c r="A75" t="s">
        <v>89</v>
      </c>
      <c r="B75" t="s">
        <v>90</v>
      </c>
      <c r="C75" t="s">
        <v>96</v>
      </c>
      <c r="D75" s="7">
        <v>48</v>
      </c>
      <c r="E75" s="8"/>
      <c r="F75" s="1">
        <f t="shared" si="3"/>
        <v>0</v>
      </c>
      <c r="G75" s="1">
        <v>159264</v>
      </c>
      <c r="H75" s="9"/>
      <c r="I75" s="10">
        <f t="shared" si="4"/>
        <v>0</v>
      </c>
      <c r="J75" s="1">
        <f t="shared" si="5"/>
        <v>0</v>
      </c>
      <c r="K75" s="16">
        <v>12</v>
      </c>
      <c r="L75" s="16"/>
    </row>
    <row r="76" spans="1:12" x14ac:dyDescent="0.3">
      <c r="A76" t="s">
        <v>89</v>
      </c>
      <c r="B76" t="s">
        <v>90</v>
      </c>
      <c r="C76" t="s">
        <v>97</v>
      </c>
      <c r="D76" s="7">
        <v>24</v>
      </c>
      <c r="E76" s="8"/>
      <c r="F76" s="1">
        <f t="shared" si="3"/>
        <v>0</v>
      </c>
      <c r="G76" s="1">
        <v>136800</v>
      </c>
      <c r="H76" s="9"/>
      <c r="I76" s="10">
        <f t="shared" si="4"/>
        <v>0</v>
      </c>
      <c r="J76" s="1">
        <f t="shared" si="5"/>
        <v>0</v>
      </c>
      <c r="K76" s="16">
        <v>12</v>
      </c>
      <c r="L76" s="16"/>
    </row>
    <row r="77" spans="1:12" x14ac:dyDescent="0.3">
      <c r="A77" t="s">
        <v>89</v>
      </c>
      <c r="B77" t="s">
        <v>90</v>
      </c>
      <c r="C77" t="s">
        <v>98</v>
      </c>
      <c r="D77" s="7">
        <v>24</v>
      </c>
      <c r="E77" s="8"/>
      <c r="F77" s="1">
        <f t="shared" si="3"/>
        <v>0</v>
      </c>
      <c r="G77" s="1">
        <v>216672</v>
      </c>
      <c r="H77" s="9"/>
      <c r="I77" s="10">
        <f t="shared" si="4"/>
        <v>0</v>
      </c>
      <c r="J77" s="1">
        <f t="shared" si="5"/>
        <v>0</v>
      </c>
      <c r="K77" s="16">
        <v>12</v>
      </c>
      <c r="L77" s="16"/>
    </row>
    <row r="78" spans="1:12" x14ac:dyDescent="0.3">
      <c r="A78" t="s">
        <v>99</v>
      </c>
      <c r="B78" t="s">
        <v>99</v>
      </c>
      <c r="C78" t="s">
        <v>99</v>
      </c>
      <c r="D78" s="7">
        <v>11628</v>
      </c>
      <c r="E78" s="8"/>
      <c r="F78" s="1">
        <f t="shared" si="3"/>
        <v>0</v>
      </c>
      <c r="G78" s="1">
        <v>4584180516</v>
      </c>
      <c r="H78" s="9"/>
      <c r="I78" s="10">
        <f t="shared" si="4"/>
        <v>0</v>
      </c>
      <c r="J78" s="1">
        <f t="shared" si="5"/>
        <v>0</v>
      </c>
      <c r="K78" s="16">
        <v>6</v>
      </c>
      <c r="L78" s="16"/>
    </row>
    <row r="79" spans="1:12" x14ac:dyDescent="0.3">
      <c r="A79" t="s">
        <v>100</v>
      </c>
      <c r="B79" t="s">
        <v>99</v>
      </c>
      <c r="C79" t="s">
        <v>101</v>
      </c>
      <c r="D79" s="7">
        <v>60</v>
      </c>
      <c r="E79" s="8"/>
      <c r="F79" s="1">
        <f t="shared" si="3"/>
        <v>0</v>
      </c>
      <c r="G79" s="1">
        <v>15629112</v>
      </c>
      <c r="H79" s="9"/>
      <c r="I79" s="10">
        <f t="shared" si="4"/>
        <v>0</v>
      </c>
      <c r="J79" s="1">
        <f t="shared" si="5"/>
        <v>0</v>
      </c>
      <c r="K79" s="16">
        <v>6</v>
      </c>
      <c r="L79" s="16"/>
    </row>
    <row r="80" spans="1:12" x14ac:dyDescent="0.3">
      <c r="A80" t="s">
        <v>100</v>
      </c>
      <c r="B80" t="s">
        <v>99</v>
      </c>
      <c r="C80" t="s">
        <v>102</v>
      </c>
      <c r="D80" s="7">
        <v>72</v>
      </c>
      <c r="E80" s="8"/>
      <c r="F80" s="1">
        <f t="shared" si="3"/>
        <v>0</v>
      </c>
      <c r="G80" s="1">
        <v>6756984</v>
      </c>
      <c r="H80" s="9"/>
      <c r="I80" s="10">
        <f t="shared" si="4"/>
        <v>0</v>
      </c>
      <c r="J80" s="1">
        <f t="shared" si="5"/>
        <v>0</v>
      </c>
      <c r="K80" s="16">
        <v>12</v>
      </c>
      <c r="L80" s="16"/>
    </row>
    <row r="81" spans="1:12" x14ac:dyDescent="0.3">
      <c r="A81" t="s">
        <v>100</v>
      </c>
      <c r="B81" t="s">
        <v>99</v>
      </c>
      <c r="C81" t="s">
        <v>103</v>
      </c>
      <c r="D81" s="7">
        <v>36</v>
      </c>
      <c r="E81" s="8"/>
      <c r="F81" s="1">
        <f t="shared" si="3"/>
        <v>0</v>
      </c>
      <c r="G81" s="1">
        <v>2175936</v>
      </c>
      <c r="H81" s="9"/>
      <c r="I81" s="10">
        <f t="shared" si="4"/>
        <v>0</v>
      </c>
      <c r="J81" s="1">
        <f t="shared" si="5"/>
        <v>0</v>
      </c>
      <c r="K81" s="16">
        <v>12</v>
      </c>
      <c r="L81" s="16"/>
    </row>
    <row r="82" spans="1:12" x14ac:dyDescent="0.3">
      <c r="A82" t="s">
        <v>100</v>
      </c>
      <c r="B82" t="s">
        <v>99</v>
      </c>
      <c r="C82" t="s">
        <v>104</v>
      </c>
      <c r="D82" s="7">
        <v>24</v>
      </c>
      <c r="E82" s="8"/>
      <c r="F82" s="1">
        <f t="shared" si="3"/>
        <v>0</v>
      </c>
      <c r="G82" s="1">
        <v>1808160</v>
      </c>
      <c r="H82" s="9"/>
      <c r="I82" s="10">
        <f t="shared" si="4"/>
        <v>0</v>
      </c>
      <c r="J82" s="1">
        <f t="shared" si="5"/>
        <v>0</v>
      </c>
      <c r="K82" s="16">
        <v>12</v>
      </c>
      <c r="L82" s="16"/>
    </row>
    <row r="83" spans="1:12" x14ac:dyDescent="0.3">
      <c r="A83" t="s">
        <v>100</v>
      </c>
      <c r="B83" t="s">
        <v>99</v>
      </c>
      <c r="C83" t="s">
        <v>105</v>
      </c>
      <c r="D83" s="7">
        <v>24</v>
      </c>
      <c r="E83" s="8"/>
      <c r="F83" s="1">
        <f t="shared" si="3"/>
        <v>0</v>
      </c>
      <c r="G83" s="1">
        <v>825660</v>
      </c>
      <c r="H83" s="9"/>
      <c r="I83" s="10">
        <f t="shared" si="4"/>
        <v>0</v>
      </c>
      <c r="J83" s="1">
        <f t="shared" si="5"/>
        <v>0</v>
      </c>
      <c r="K83" s="16">
        <v>12</v>
      </c>
      <c r="L83" s="16"/>
    </row>
    <row r="84" spans="1:12" x14ac:dyDescent="0.3">
      <c r="A84" t="s">
        <v>100</v>
      </c>
      <c r="B84" t="s">
        <v>99</v>
      </c>
      <c r="C84" t="s">
        <v>106</v>
      </c>
      <c r="D84" s="7">
        <v>48</v>
      </c>
      <c r="E84" s="8"/>
      <c r="F84" s="1">
        <f t="shared" si="3"/>
        <v>0</v>
      </c>
      <c r="G84" s="1">
        <v>534800</v>
      </c>
      <c r="H84" s="9"/>
      <c r="I84" s="10">
        <f t="shared" si="4"/>
        <v>0</v>
      </c>
      <c r="J84" s="1">
        <f t="shared" si="5"/>
        <v>0</v>
      </c>
      <c r="K84" s="16">
        <v>12</v>
      </c>
      <c r="L84" s="16"/>
    </row>
    <row r="85" spans="1:12" x14ac:dyDescent="0.3">
      <c r="A85" t="s">
        <v>100</v>
      </c>
      <c r="B85" t="s">
        <v>99</v>
      </c>
      <c r="C85" t="s">
        <v>107</v>
      </c>
      <c r="D85" s="7">
        <v>24</v>
      </c>
      <c r="E85" s="8"/>
      <c r="F85" s="1">
        <f t="shared" si="3"/>
        <v>0</v>
      </c>
      <c r="G85" s="1">
        <v>90688</v>
      </c>
      <c r="H85" s="9"/>
      <c r="I85" s="10">
        <f t="shared" si="4"/>
        <v>0</v>
      </c>
      <c r="J85" s="1">
        <f t="shared" si="5"/>
        <v>0</v>
      </c>
      <c r="K85" s="16">
        <v>12</v>
      </c>
      <c r="L85" s="16"/>
    </row>
  </sheetData>
  <autoFilter ref="A2:L85" xr:uid="{4F030EDE-F11E-402C-B7CC-DFBC30C5124B}"/>
  <pageMargins left="0.7" right="0.7" top="0.75" bottom="0.75" header="0.3" footer="0.3"/>
  <pageSetup scale="62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83C146-5EB3-41C1-9054-430AB09CCD27}">
  <dimension ref="A1:B10"/>
  <sheetViews>
    <sheetView workbookViewId="0"/>
  </sheetViews>
  <sheetFormatPr baseColWidth="10" defaultRowHeight="14.4" x14ac:dyDescent="0.3"/>
  <cols>
    <col min="1" max="1" width="33.77734375" bestFit="1" customWidth="1"/>
    <col min="2" max="2" width="27.77734375" customWidth="1"/>
    <col min="3" max="3" width="16.6640625" bestFit="1" customWidth="1"/>
    <col min="5" max="5" width="24.88671875" bestFit="1" customWidth="1"/>
    <col min="6" max="6" width="25.109375" bestFit="1" customWidth="1"/>
    <col min="8" max="8" width="24.6640625" customWidth="1"/>
    <col min="9" max="9" width="22.77734375" customWidth="1"/>
    <col min="10" max="10" width="18" bestFit="1" customWidth="1"/>
  </cols>
  <sheetData>
    <row r="1" spans="1:2" ht="27" customHeight="1" x14ac:dyDescent="0.3">
      <c r="A1" s="2" t="s">
        <v>11</v>
      </c>
      <c r="B1" s="17" t="s">
        <v>18</v>
      </c>
    </row>
    <row r="2" spans="1:2" ht="15.6" x14ac:dyDescent="0.3">
      <c r="A2" s="18" t="s">
        <v>15</v>
      </c>
      <c r="B2" s="19"/>
    </row>
    <row r="3" spans="1:2" ht="15.6" x14ac:dyDescent="0.3">
      <c r="A3" s="18" t="s">
        <v>14</v>
      </c>
      <c r="B3" s="19"/>
    </row>
    <row r="4" spans="1:2" ht="15.6" x14ac:dyDescent="0.3">
      <c r="A4" s="18" t="s">
        <v>13</v>
      </c>
      <c r="B4" s="19"/>
    </row>
    <row r="5" spans="1:2" ht="15.6" x14ac:dyDescent="0.3">
      <c r="A5" s="18" t="s">
        <v>12</v>
      </c>
      <c r="B5" s="19"/>
    </row>
    <row r="6" spans="1:2" ht="15.6" x14ac:dyDescent="0.3">
      <c r="A6" s="18" t="s">
        <v>16</v>
      </c>
      <c r="B6" s="19"/>
    </row>
    <row r="7" spans="1:2" ht="15.6" x14ac:dyDescent="0.3">
      <c r="A7" s="18" t="s">
        <v>17</v>
      </c>
      <c r="B7" s="19"/>
    </row>
    <row r="8" spans="1:2" ht="15.6" x14ac:dyDescent="0.3">
      <c r="A8" s="18" t="s">
        <v>19</v>
      </c>
      <c r="B8" s="19"/>
    </row>
    <row r="9" spans="1:2" ht="15.6" x14ac:dyDescent="0.3">
      <c r="A9" s="18" t="s">
        <v>20</v>
      </c>
      <c r="B9" s="19"/>
    </row>
    <row r="10" spans="1:2" ht="15.6" x14ac:dyDescent="0.3">
      <c r="A10" s="18" t="s">
        <v>21</v>
      </c>
      <c r="B10" s="1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Tarifas y rutas</vt:lpstr>
      <vt:lpstr>Mensajeros dedicados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Yenny Murillo</dc:creator>
  <cp:lastModifiedBy>Omar Wilderman  Taborda Cano</cp:lastModifiedBy>
  <cp:lastPrinted>2025-04-14T17:57:44Z</cp:lastPrinted>
  <dcterms:created xsi:type="dcterms:W3CDTF">2025-04-13T21:30:05Z</dcterms:created>
  <dcterms:modified xsi:type="dcterms:W3CDTF">2025-05-16T22:25:55Z</dcterms:modified>
</cp:coreProperties>
</file>