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cohanorg-my.sharepoint.com/personal/coordinaciontransporte_cohan_org_co/Documents/Documentos/Invitaciones 2025/Invitación Paqueteo y Mensajería Antioquia 2025/"/>
    </mc:Choice>
  </mc:AlternateContent>
  <xr:revisionPtr revIDLastSave="162" documentId="13_ncr:1_{6D35B0A4-9F7B-4F4C-A06A-FC3A1996BD98}" xr6:coauthVersionLast="47" xr6:coauthVersionMax="47" xr10:uidLastSave="{1FC61AC8-56C6-4A24-AA6F-511E529AB043}"/>
  <bookViews>
    <workbookView xWindow="-108" yWindow="-108" windowWidth="23256" windowHeight="12456" xr2:uid="{5448BA34-A106-4025-AFC4-43AD47D314D9}"/>
  </bookViews>
  <sheets>
    <sheet name="Tarifas y rutas Antioquia" sheetId="3" r:id="rId1"/>
    <sheet name="Mensajeros dedicados " sheetId="6" r:id="rId2"/>
    <sheet name="Masivos o dedicados" sheetId="4" r:id="rId3"/>
  </sheets>
  <definedNames>
    <definedName name="_xlnm._FilterDatabase" localSheetId="0" hidden="1">'Tarifas y rutas Antioquia'!$A$2:$P$127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D4" i="6"/>
  <c r="D3" i="6"/>
  <c r="D2" i="6"/>
  <c r="D6" i="6" l="1"/>
  <c r="I7" i="3" l="1"/>
  <c r="I11" i="3"/>
  <c r="I15" i="3"/>
  <c r="I19" i="3"/>
  <c r="I23" i="3"/>
  <c r="I27" i="3"/>
  <c r="I31" i="3"/>
  <c r="I35" i="3"/>
  <c r="I39" i="3"/>
  <c r="I43" i="3"/>
  <c r="I47" i="3"/>
  <c r="I51" i="3"/>
  <c r="I55" i="3"/>
  <c r="I59" i="3"/>
  <c r="I63" i="3"/>
  <c r="I65" i="3"/>
  <c r="I67" i="3"/>
  <c r="I69" i="3"/>
  <c r="I71" i="3"/>
  <c r="I73" i="3"/>
  <c r="I75" i="3"/>
  <c r="I79" i="3"/>
  <c r="I83" i="3"/>
  <c r="I87" i="3"/>
  <c r="I91" i="3"/>
  <c r="I95" i="3"/>
  <c r="I99" i="3"/>
  <c r="I103" i="3"/>
  <c r="I107" i="3"/>
  <c r="I111" i="3"/>
  <c r="I114" i="3"/>
  <c r="I115" i="3"/>
  <c r="I119" i="3"/>
  <c r="I123" i="3"/>
  <c r="I127" i="3"/>
  <c r="I3" i="3"/>
  <c r="M127" i="3"/>
  <c r="D127" i="3"/>
  <c r="M126" i="3"/>
  <c r="I126" i="3"/>
  <c r="D126" i="3"/>
  <c r="M125" i="3"/>
  <c r="I125" i="3"/>
  <c r="D125" i="3"/>
  <c r="M124" i="3"/>
  <c r="I124" i="3"/>
  <c r="D124" i="3"/>
  <c r="M123" i="3"/>
  <c r="D123" i="3"/>
  <c r="M122" i="3"/>
  <c r="I122" i="3"/>
  <c r="D122" i="3"/>
  <c r="M121" i="3"/>
  <c r="I121" i="3"/>
  <c r="D121" i="3"/>
  <c r="M120" i="3"/>
  <c r="I120" i="3"/>
  <c r="D120" i="3"/>
  <c r="M119" i="3"/>
  <c r="D119" i="3"/>
  <c r="M118" i="3"/>
  <c r="I118" i="3"/>
  <c r="D118" i="3"/>
  <c r="M117" i="3"/>
  <c r="I117" i="3"/>
  <c r="D117" i="3"/>
  <c r="M116" i="3"/>
  <c r="I116" i="3"/>
  <c r="D116" i="3"/>
  <c r="M115" i="3"/>
  <c r="D115" i="3"/>
  <c r="M114" i="3"/>
  <c r="D114" i="3"/>
  <c r="M113" i="3"/>
  <c r="I113" i="3"/>
  <c r="D113" i="3"/>
  <c r="M112" i="3"/>
  <c r="I112" i="3"/>
  <c r="D112" i="3"/>
  <c r="M111" i="3"/>
  <c r="D111" i="3"/>
  <c r="M110" i="3"/>
  <c r="I110" i="3"/>
  <c r="N110" i="3" s="1"/>
  <c r="D110" i="3"/>
  <c r="M109" i="3"/>
  <c r="I109" i="3"/>
  <c r="D109" i="3"/>
  <c r="M108" i="3"/>
  <c r="I108" i="3"/>
  <c r="D108" i="3"/>
  <c r="M107" i="3"/>
  <c r="D107" i="3"/>
  <c r="M106" i="3"/>
  <c r="I106" i="3"/>
  <c r="D106" i="3"/>
  <c r="M105" i="3"/>
  <c r="I105" i="3"/>
  <c r="D105" i="3"/>
  <c r="M104" i="3"/>
  <c r="I104" i="3"/>
  <c r="N104" i="3" s="1"/>
  <c r="D104" i="3"/>
  <c r="M103" i="3"/>
  <c r="D103" i="3"/>
  <c r="M102" i="3"/>
  <c r="I102" i="3"/>
  <c r="D102" i="3"/>
  <c r="M101" i="3"/>
  <c r="I101" i="3"/>
  <c r="N101" i="3" s="1"/>
  <c r="D101" i="3"/>
  <c r="M100" i="3"/>
  <c r="I100" i="3"/>
  <c r="D100" i="3"/>
  <c r="M99" i="3"/>
  <c r="D99" i="3"/>
  <c r="M98" i="3"/>
  <c r="I98" i="3"/>
  <c r="D98" i="3"/>
  <c r="M97" i="3"/>
  <c r="I97" i="3"/>
  <c r="N97" i="3" s="1"/>
  <c r="D97" i="3"/>
  <c r="M96" i="3"/>
  <c r="I96" i="3"/>
  <c r="D96" i="3"/>
  <c r="M95" i="3"/>
  <c r="D95" i="3"/>
  <c r="M94" i="3"/>
  <c r="I94" i="3"/>
  <c r="D94" i="3"/>
  <c r="M93" i="3"/>
  <c r="I93" i="3"/>
  <c r="D93" i="3"/>
  <c r="M92" i="3"/>
  <c r="I92" i="3"/>
  <c r="D92" i="3"/>
  <c r="M91" i="3"/>
  <c r="D91" i="3"/>
  <c r="M90" i="3"/>
  <c r="I90" i="3"/>
  <c r="D90" i="3"/>
  <c r="M89" i="3"/>
  <c r="I89" i="3"/>
  <c r="D89" i="3"/>
  <c r="M88" i="3"/>
  <c r="I88" i="3"/>
  <c r="N88" i="3" s="1"/>
  <c r="D88" i="3"/>
  <c r="M87" i="3"/>
  <c r="D87" i="3"/>
  <c r="M86" i="3"/>
  <c r="I86" i="3"/>
  <c r="D86" i="3"/>
  <c r="M85" i="3"/>
  <c r="I85" i="3"/>
  <c r="D85" i="3"/>
  <c r="M84" i="3"/>
  <c r="I84" i="3"/>
  <c r="N84" i="3" s="1"/>
  <c r="D84" i="3"/>
  <c r="M83" i="3"/>
  <c r="D83" i="3"/>
  <c r="M82" i="3"/>
  <c r="I82" i="3"/>
  <c r="N82" i="3" s="1"/>
  <c r="D82" i="3"/>
  <c r="M81" i="3"/>
  <c r="I81" i="3"/>
  <c r="D81" i="3"/>
  <c r="M80" i="3"/>
  <c r="I80" i="3"/>
  <c r="D80" i="3"/>
  <c r="M79" i="3"/>
  <c r="D79" i="3"/>
  <c r="M78" i="3"/>
  <c r="I78" i="3"/>
  <c r="D78" i="3"/>
  <c r="M77" i="3"/>
  <c r="I77" i="3"/>
  <c r="D77" i="3"/>
  <c r="M76" i="3"/>
  <c r="I76" i="3"/>
  <c r="N76" i="3" s="1"/>
  <c r="D76" i="3"/>
  <c r="M75" i="3"/>
  <c r="D75" i="3"/>
  <c r="M74" i="3"/>
  <c r="I74" i="3"/>
  <c r="D74" i="3"/>
  <c r="M73" i="3"/>
  <c r="D73" i="3"/>
  <c r="M72" i="3"/>
  <c r="I72" i="3"/>
  <c r="D72" i="3"/>
  <c r="M71" i="3"/>
  <c r="D71" i="3"/>
  <c r="M70" i="3"/>
  <c r="I70" i="3"/>
  <c r="N70" i="3" s="1"/>
  <c r="D70" i="3"/>
  <c r="M69" i="3"/>
  <c r="D69" i="3"/>
  <c r="M68" i="3"/>
  <c r="I68" i="3"/>
  <c r="D68" i="3"/>
  <c r="M67" i="3"/>
  <c r="D67" i="3"/>
  <c r="M66" i="3"/>
  <c r="I66" i="3"/>
  <c r="D66" i="3"/>
  <c r="M65" i="3"/>
  <c r="D65" i="3"/>
  <c r="M64" i="3"/>
  <c r="I64" i="3"/>
  <c r="D64" i="3"/>
  <c r="M63" i="3"/>
  <c r="D63" i="3"/>
  <c r="M62" i="3"/>
  <c r="I62" i="3"/>
  <c r="D62" i="3"/>
  <c r="M61" i="3"/>
  <c r="I61" i="3"/>
  <c r="N61" i="3" s="1"/>
  <c r="D61" i="3"/>
  <c r="M60" i="3"/>
  <c r="I60" i="3"/>
  <c r="D60" i="3"/>
  <c r="M59" i="3"/>
  <c r="D59" i="3"/>
  <c r="M58" i="3"/>
  <c r="I58" i="3"/>
  <c r="D58" i="3"/>
  <c r="M57" i="3"/>
  <c r="I57" i="3"/>
  <c r="D57" i="3"/>
  <c r="M56" i="3"/>
  <c r="I56" i="3"/>
  <c r="D56" i="3"/>
  <c r="M55" i="3"/>
  <c r="D55" i="3"/>
  <c r="M54" i="3"/>
  <c r="I54" i="3"/>
  <c r="D54" i="3"/>
  <c r="M53" i="3"/>
  <c r="I53" i="3"/>
  <c r="N53" i="3" s="1"/>
  <c r="D53" i="3"/>
  <c r="M52" i="3"/>
  <c r="I52" i="3"/>
  <c r="N52" i="3" s="1"/>
  <c r="D52" i="3"/>
  <c r="M51" i="3"/>
  <c r="D51" i="3"/>
  <c r="M50" i="3"/>
  <c r="I50" i="3"/>
  <c r="D50" i="3"/>
  <c r="M49" i="3"/>
  <c r="I49" i="3"/>
  <c r="D49" i="3"/>
  <c r="M48" i="3"/>
  <c r="I48" i="3"/>
  <c r="N48" i="3" s="1"/>
  <c r="D48" i="3"/>
  <c r="M47" i="3"/>
  <c r="D47" i="3"/>
  <c r="M46" i="3"/>
  <c r="I46" i="3"/>
  <c r="N46" i="3" s="1"/>
  <c r="D46" i="3"/>
  <c r="M45" i="3"/>
  <c r="I45" i="3"/>
  <c r="D45" i="3"/>
  <c r="M44" i="3"/>
  <c r="I44" i="3"/>
  <c r="D44" i="3"/>
  <c r="M43" i="3"/>
  <c r="D43" i="3"/>
  <c r="M42" i="3"/>
  <c r="I42" i="3"/>
  <c r="D42" i="3"/>
  <c r="M41" i="3"/>
  <c r="I41" i="3"/>
  <c r="D41" i="3"/>
  <c r="M40" i="3"/>
  <c r="I40" i="3"/>
  <c r="N40" i="3" s="1"/>
  <c r="D40" i="3"/>
  <c r="M39" i="3"/>
  <c r="D39" i="3"/>
  <c r="M38" i="3"/>
  <c r="I38" i="3"/>
  <c r="D38" i="3"/>
  <c r="M37" i="3"/>
  <c r="I37" i="3"/>
  <c r="D37" i="3"/>
  <c r="M36" i="3"/>
  <c r="I36" i="3"/>
  <c r="D36" i="3"/>
  <c r="M35" i="3"/>
  <c r="D35" i="3"/>
  <c r="M34" i="3"/>
  <c r="I34" i="3"/>
  <c r="D34" i="3"/>
  <c r="M33" i="3"/>
  <c r="I33" i="3"/>
  <c r="N33" i="3" s="1"/>
  <c r="D33" i="3"/>
  <c r="M32" i="3"/>
  <c r="I32" i="3"/>
  <c r="D32" i="3"/>
  <c r="M31" i="3"/>
  <c r="D31" i="3"/>
  <c r="M30" i="3"/>
  <c r="I30" i="3"/>
  <c r="N30" i="3" s="1"/>
  <c r="D30" i="3"/>
  <c r="M29" i="3"/>
  <c r="I29" i="3"/>
  <c r="D29" i="3"/>
  <c r="M28" i="3"/>
  <c r="I28" i="3"/>
  <c r="D28" i="3"/>
  <c r="M27" i="3"/>
  <c r="D27" i="3"/>
  <c r="M26" i="3"/>
  <c r="I26" i="3"/>
  <c r="N26" i="3" s="1"/>
  <c r="D26" i="3"/>
  <c r="M25" i="3"/>
  <c r="I25" i="3"/>
  <c r="D25" i="3"/>
  <c r="M24" i="3"/>
  <c r="I24" i="3"/>
  <c r="D24" i="3"/>
  <c r="M23" i="3"/>
  <c r="D23" i="3"/>
  <c r="M22" i="3"/>
  <c r="I22" i="3"/>
  <c r="D22" i="3"/>
  <c r="M21" i="3"/>
  <c r="I21" i="3"/>
  <c r="D21" i="3"/>
  <c r="M20" i="3"/>
  <c r="I20" i="3"/>
  <c r="D20" i="3"/>
  <c r="M19" i="3"/>
  <c r="D19" i="3"/>
  <c r="M18" i="3"/>
  <c r="I18" i="3"/>
  <c r="N18" i="3" s="1"/>
  <c r="D18" i="3"/>
  <c r="M17" i="3"/>
  <c r="I17" i="3"/>
  <c r="N17" i="3" s="1"/>
  <c r="D17" i="3"/>
  <c r="M16" i="3"/>
  <c r="I16" i="3"/>
  <c r="D16" i="3"/>
  <c r="M15" i="3"/>
  <c r="D15" i="3"/>
  <c r="M14" i="3"/>
  <c r="I14" i="3"/>
  <c r="D14" i="3"/>
  <c r="M13" i="3"/>
  <c r="I13" i="3"/>
  <c r="N13" i="3" s="1"/>
  <c r="D13" i="3"/>
  <c r="M12" i="3"/>
  <c r="I12" i="3"/>
  <c r="D12" i="3"/>
  <c r="M11" i="3"/>
  <c r="D11" i="3"/>
  <c r="M10" i="3"/>
  <c r="I10" i="3"/>
  <c r="D10" i="3"/>
  <c r="M9" i="3"/>
  <c r="I9" i="3"/>
  <c r="D9" i="3"/>
  <c r="M8" i="3"/>
  <c r="I8" i="3"/>
  <c r="D8" i="3"/>
  <c r="M7" i="3"/>
  <c r="D7" i="3"/>
  <c r="M6" i="3"/>
  <c r="I6" i="3"/>
  <c r="D6" i="3"/>
  <c r="M5" i="3"/>
  <c r="I5" i="3"/>
  <c r="N5" i="3" s="1"/>
  <c r="D5" i="3"/>
  <c r="M4" i="3"/>
  <c r="I4" i="3"/>
  <c r="N4" i="3" s="1"/>
  <c r="D4" i="3"/>
  <c r="M3" i="3"/>
  <c r="D3" i="3"/>
  <c r="N126" i="3" l="1"/>
  <c r="N10" i="3"/>
  <c r="N32" i="3"/>
  <c r="N45" i="3"/>
  <c r="N58" i="3"/>
  <c r="N72" i="3"/>
  <c r="N81" i="3"/>
  <c r="N94" i="3"/>
  <c r="N125" i="3"/>
  <c r="N24" i="3"/>
  <c r="N37" i="3"/>
  <c r="N50" i="3"/>
  <c r="N68" i="3"/>
  <c r="N86" i="3"/>
  <c r="N108" i="3"/>
  <c r="N117" i="3"/>
  <c r="N9" i="3"/>
  <c r="N22" i="3"/>
  <c r="N44" i="3"/>
  <c r="N57" i="3"/>
  <c r="N66" i="3"/>
  <c r="N80" i="3"/>
  <c r="N93" i="3"/>
  <c r="N106" i="3"/>
  <c r="N124" i="3"/>
  <c r="N89" i="3"/>
  <c r="N102" i="3"/>
  <c r="N120" i="3"/>
  <c r="N14" i="3"/>
  <c r="N36" i="3"/>
  <c r="N49" i="3"/>
  <c r="N62" i="3"/>
  <c r="N85" i="3"/>
  <c r="N98" i="3"/>
  <c r="N116" i="3"/>
  <c r="N73" i="3"/>
  <c r="N8" i="3"/>
  <c r="N21" i="3"/>
  <c r="N34" i="3"/>
  <c r="N56" i="3"/>
  <c r="N92" i="3"/>
  <c r="N105" i="3"/>
  <c r="N12" i="3"/>
  <c r="N25" i="3"/>
  <c r="N38" i="3"/>
  <c r="N60" i="3"/>
  <c r="N74" i="3"/>
  <c r="N96" i="3"/>
  <c r="N109" i="3"/>
  <c r="N118" i="3"/>
  <c r="N87" i="3"/>
  <c r="N83" i="3"/>
  <c r="N123" i="3"/>
  <c r="N75" i="3"/>
  <c r="N35" i="3"/>
  <c r="N31" i="3"/>
  <c r="N107" i="3"/>
  <c r="N67" i="3"/>
  <c r="N23" i="3"/>
  <c r="N6" i="3"/>
  <c r="N28" i="3"/>
  <c r="N41" i="3"/>
  <c r="N54" i="3"/>
  <c r="N77" i="3"/>
  <c r="N90" i="3"/>
  <c r="N112" i="3"/>
  <c r="N121" i="3"/>
  <c r="N103" i="3"/>
  <c r="N65" i="3"/>
  <c r="N19" i="3"/>
  <c r="N43" i="3"/>
  <c r="N119" i="3"/>
  <c r="N27" i="3"/>
  <c r="N15" i="3"/>
  <c r="N3" i="3"/>
  <c r="N47" i="3"/>
  <c r="N39" i="3"/>
  <c r="N71" i="3"/>
  <c r="N69" i="3"/>
  <c r="N63" i="3"/>
  <c r="N20" i="3"/>
  <c r="N95" i="3"/>
  <c r="N59" i="3"/>
  <c r="N51" i="3"/>
  <c r="N127" i="3"/>
  <c r="N79" i="3"/>
  <c r="N115" i="3"/>
  <c r="N114" i="3"/>
  <c r="N111" i="3"/>
  <c r="N99" i="3"/>
  <c r="N16" i="3"/>
  <c r="N29" i="3"/>
  <c r="N42" i="3"/>
  <c r="N64" i="3"/>
  <c r="N78" i="3"/>
  <c r="N100" i="3"/>
  <c r="N113" i="3"/>
  <c r="N122" i="3"/>
  <c r="N91" i="3"/>
  <c r="N55" i="3"/>
  <c r="N7" i="3"/>
  <c r="N11" i="3"/>
  <c r="N1" i="3" l="1"/>
</calcChain>
</file>

<file path=xl/sharedStrings.xml><?xml version="1.0" encoding="utf-8"?>
<sst xmlns="http://schemas.openxmlformats.org/spreadsheetml/2006/main" count="782" uniqueCount="163">
  <si>
    <t>Medellin</t>
  </si>
  <si>
    <t>Puerto Berrio</t>
  </si>
  <si>
    <t>Municipio Origen</t>
  </si>
  <si>
    <t>Municipio Destino</t>
  </si>
  <si>
    <t>Costo de manejo en porcentaje (%)</t>
  </si>
  <si>
    <t>Valor tasa de manejo</t>
  </si>
  <si>
    <t>Valor total flete</t>
  </si>
  <si>
    <t>Valor total flete + tasa de manejo</t>
  </si>
  <si>
    <t>Regional</t>
  </si>
  <si>
    <t>Valle Del Aburra</t>
  </si>
  <si>
    <t>Itagui</t>
  </si>
  <si>
    <t>Caldas</t>
  </si>
  <si>
    <t>Envigado</t>
  </si>
  <si>
    <t>Bello</t>
  </si>
  <si>
    <t>Girardota</t>
  </si>
  <si>
    <t>Copacabana</t>
  </si>
  <si>
    <t>Sabaneta</t>
  </si>
  <si>
    <t>La Estrella</t>
  </si>
  <si>
    <t>Barbosa</t>
  </si>
  <si>
    <t>Oriente</t>
  </si>
  <si>
    <t>Rionegro</t>
  </si>
  <si>
    <t>La Ceja</t>
  </si>
  <si>
    <t>Santuario</t>
  </si>
  <si>
    <t>Sonson</t>
  </si>
  <si>
    <t>San Rafael</t>
  </si>
  <si>
    <t>Marinilla</t>
  </si>
  <si>
    <t>La Union</t>
  </si>
  <si>
    <t>San Vicente</t>
  </si>
  <si>
    <t>Granada</t>
  </si>
  <si>
    <t>Peñol</t>
  </si>
  <si>
    <t>Cocorna</t>
  </si>
  <si>
    <t>Guatape</t>
  </si>
  <si>
    <t>Retiro</t>
  </si>
  <si>
    <t>San Luis</t>
  </si>
  <si>
    <t>Abejorral</t>
  </si>
  <si>
    <t>San Carlos</t>
  </si>
  <si>
    <t>Alejandria</t>
  </si>
  <si>
    <t>Guarne</t>
  </si>
  <si>
    <t>Argelia</t>
  </si>
  <si>
    <t>Nariño</t>
  </si>
  <si>
    <t>San Francisco</t>
  </si>
  <si>
    <t>Concepcion</t>
  </si>
  <si>
    <t>Carmen De Viboral</t>
  </si>
  <si>
    <t>Suroeste</t>
  </si>
  <si>
    <t>Ciudad Bolivar</t>
  </si>
  <si>
    <t>Andes</t>
  </si>
  <si>
    <t>Betulia</t>
  </si>
  <si>
    <t>Urrao</t>
  </si>
  <si>
    <t>Jardin</t>
  </si>
  <si>
    <t>Santa Barbara</t>
  </si>
  <si>
    <t>Salgar</t>
  </si>
  <si>
    <t>Caicedo</t>
  </si>
  <si>
    <t>Amaga</t>
  </si>
  <si>
    <t>La Pintada</t>
  </si>
  <si>
    <t>Fredonia</t>
  </si>
  <si>
    <t>Venecia</t>
  </si>
  <si>
    <t>Valparaiso</t>
  </si>
  <si>
    <t>Titiribi</t>
  </si>
  <si>
    <t>Jerico</t>
  </si>
  <si>
    <t>Montebello</t>
  </si>
  <si>
    <t>Pueblorrico</t>
  </si>
  <si>
    <t>Tarso</t>
  </si>
  <si>
    <t>Betania</t>
  </si>
  <si>
    <t>Caramanta</t>
  </si>
  <si>
    <t>Angelopolis</t>
  </si>
  <si>
    <t>Tamesis</t>
  </si>
  <si>
    <t>Hispania</t>
  </si>
  <si>
    <t>Concordia</t>
  </si>
  <si>
    <t>Uraba</t>
  </si>
  <si>
    <t>Apartado</t>
  </si>
  <si>
    <t>Turbo</t>
  </si>
  <si>
    <t>Chigorodo</t>
  </si>
  <si>
    <t>San Pedro De Uraba</t>
  </si>
  <si>
    <t>Necocli</t>
  </si>
  <si>
    <t>Carepa</t>
  </si>
  <si>
    <t>Arboletes</t>
  </si>
  <si>
    <t>Mutata</t>
  </si>
  <si>
    <t>San Juan De Uraba</t>
  </si>
  <si>
    <t>Murindo</t>
  </si>
  <si>
    <t>Vigia Del Fuerte</t>
  </si>
  <si>
    <t>Occidente</t>
  </si>
  <si>
    <t>Santafe De Antioquia</t>
  </si>
  <si>
    <t>Cañasgordas</t>
  </si>
  <si>
    <t>Frontino</t>
  </si>
  <si>
    <t>Dabeiba</t>
  </si>
  <si>
    <t>Sopetran</t>
  </si>
  <si>
    <t>San Jeronimo</t>
  </si>
  <si>
    <t>Peque</t>
  </si>
  <si>
    <t>Liborina</t>
  </si>
  <si>
    <t>Anza</t>
  </si>
  <si>
    <t>Sabanalarga</t>
  </si>
  <si>
    <t>Buritica</t>
  </si>
  <si>
    <t>Olaya</t>
  </si>
  <si>
    <t>Giraldo</t>
  </si>
  <si>
    <t>Ebejico</t>
  </si>
  <si>
    <t>Heliconia</t>
  </si>
  <si>
    <t>Uramita</t>
  </si>
  <si>
    <t>Abriaqui</t>
  </si>
  <si>
    <t>Norte</t>
  </si>
  <si>
    <t>Yarumal</t>
  </si>
  <si>
    <t>Ituango</t>
  </si>
  <si>
    <t>Don Matias</t>
  </si>
  <si>
    <t>San Pedro</t>
  </si>
  <si>
    <t>Entrerrios</t>
  </si>
  <si>
    <t>San Andres De Cuerquia</t>
  </si>
  <si>
    <t>Valdivia</t>
  </si>
  <si>
    <t>Santa Rosa De Osos</t>
  </si>
  <si>
    <t>San Jose De La Montaña</t>
  </si>
  <si>
    <t>Carolina</t>
  </si>
  <si>
    <t>Gomez Plata</t>
  </si>
  <si>
    <t>Campamento</t>
  </si>
  <si>
    <t>Belmira</t>
  </si>
  <si>
    <t>Toledo</t>
  </si>
  <si>
    <t>Angostura</t>
  </si>
  <si>
    <t>Briceño</t>
  </si>
  <si>
    <t>Guadalupe</t>
  </si>
  <si>
    <t>Nordeste</t>
  </si>
  <si>
    <t>Yolombo</t>
  </si>
  <si>
    <t>Segovia</t>
  </si>
  <si>
    <t>San Roque</t>
  </si>
  <si>
    <t>Vegachi</t>
  </si>
  <si>
    <t>Anori</t>
  </si>
  <si>
    <t>Cisneros</t>
  </si>
  <si>
    <t>Santo Domingo</t>
  </si>
  <si>
    <t>Amalfi</t>
  </si>
  <si>
    <t>Remedios</t>
  </si>
  <si>
    <t>Yali</t>
  </si>
  <si>
    <t>Magdalena Medio</t>
  </si>
  <si>
    <t>Yondo</t>
  </si>
  <si>
    <t>Puerto Nare</t>
  </si>
  <si>
    <t>Maceo</t>
  </si>
  <si>
    <t>Puerto Triunfo</t>
  </si>
  <si>
    <t>Caracoli</t>
  </si>
  <si>
    <t>Bajo Cauca</t>
  </si>
  <si>
    <t>El Bagre</t>
  </si>
  <si>
    <t>Caucasia</t>
  </si>
  <si>
    <t>Taraza</t>
  </si>
  <si>
    <t>Nechi</t>
  </si>
  <si>
    <t>Caceres</t>
  </si>
  <si>
    <t>Zaragoza</t>
  </si>
  <si>
    <t>Valor asegurado paqueteo</t>
  </si>
  <si>
    <t>Valor asegurado mensajería</t>
  </si>
  <si>
    <t>Tarifa paqueteo ($)</t>
  </si>
  <si>
    <t>Tarifa mensajería ($)</t>
  </si>
  <si>
    <t>Piezas paqueteo</t>
  </si>
  <si>
    <t>Cantidad piezas 2 años</t>
  </si>
  <si>
    <t>Piezas mensajería</t>
  </si>
  <si>
    <t>Armenia Mantequilla</t>
  </si>
  <si>
    <t>Ciudad</t>
  </si>
  <si>
    <t>Cantidad</t>
  </si>
  <si>
    <t>Valor Mes</t>
  </si>
  <si>
    <t>Total</t>
  </si>
  <si>
    <t>Operación Apartado</t>
  </si>
  <si>
    <t>Operación Rionegro</t>
  </si>
  <si>
    <t>Operación Turbo</t>
  </si>
  <si>
    <t>Administrativo</t>
  </si>
  <si>
    <t>Vehículo 1 tonelada ($)</t>
  </si>
  <si>
    <t>Vehículo 2 tonelada ($)</t>
  </si>
  <si>
    <t>Vehículo 4 tonelada ($)</t>
  </si>
  <si>
    <t>Vehículo 8 tonelada ($)</t>
  </si>
  <si>
    <t>Costo total propuesta (flete + tasa de manejo + mensajros dedicados)</t>
  </si>
  <si>
    <t>Expectativa Cohan (horas)</t>
  </si>
  <si>
    <t>Tiempo de entrega Ofertado en (horas)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</si>
</sst>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sz val="12"/>
      <color rgb="FF000000"/>
      <name val="Inherit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theme="4" tint="0.79998168889431442"/>
      </patternFill>
    </fill>
    <fill>
      <patternFill patternType="solid">
        <fgColor theme="6"/>
        <bgColor theme="4" tint="0.79998168889431442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249977111117893"/>
        <bgColor theme="4" tint="0.79998168889431442"/>
      </patternFill>
    </fill>
    <fill>
      <patternFill patternType="solid">
        <fgColor rgb="FFD0D0D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165" fontId="0" fillId="0" borderId="0" xfId="3" applyNumberFormat="1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164" fontId="0" fillId="0" borderId="0" xfId="1" applyNumberFormat="1" applyFont="1" applyBorder="1" applyProtection="1"/>
    <xf numFmtId="165" fontId="0" fillId="0" borderId="0" xfId="3" applyNumberFormat="1" applyFont="1" applyBorder="1" applyProtection="1">
      <protection locked="0"/>
    </xf>
    <xf numFmtId="10" fontId="0" fillId="0" borderId="0" xfId="2" applyNumberFormat="1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165" fontId="0" fillId="0" borderId="0" xfId="0" applyNumberFormat="1" applyAlignment="1" applyProtection="1">
      <alignment horizontal="right"/>
      <protection locked="0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165" fontId="3" fillId="5" borderId="0" xfId="3" applyNumberFormat="1" applyFont="1" applyFill="1" applyAlignment="1">
      <alignment vertical="center"/>
    </xf>
    <xf numFmtId="165" fontId="0" fillId="0" borderId="0" xfId="3" applyNumberFormat="1" applyFont="1" applyAlignment="1" applyProtection="1">
      <alignment horizontal="right"/>
      <protection locked="0"/>
    </xf>
    <xf numFmtId="164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5" fontId="5" fillId="0" borderId="5" xfId="3" applyNumberFormat="1" applyFont="1" applyBorder="1" applyAlignment="1">
      <alignment horizontal="center" vertical="center"/>
    </xf>
    <xf numFmtId="165" fontId="5" fillId="0" borderId="6" xfId="3" applyNumberFormat="1" applyFont="1" applyBorder="1" applyAlignment="1">
      <alignment horizontal="center" vertical="center"/>
    </xf>
    <xf numFmtId="165" fontId="6" fillId="0" borderId="7" xfId="3" applyNumberFormat="1" applyFont="1" applyBorder="1" applyAlignment="1">
      <alignment horizontal="center" vertical="center"/>
    </xf>
    <xf numFmtId="0" fontId="1" fillId="0" borderId="0" xfId="3" applyNumberFormat="1" applyFont="1" applyBorder="1" applyAlignment="1" applyProtection="1">
      <alignment horizontal="center"/>
      <protection locked="0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0EDE-F11E-402C-B7CC-DFBC30C5124B}">
  <dimension ref="A1:P127"/>
  <sheetViews>
    <sheetView tabSelected="1" zoomScale="80" zoomScaleNormal="80" zoomScaleSheetLayoutView="80" workbookViewId="0">
      <pane ySplit="2" topLeftCell="A3" activePane="bottomLeft" state="frozen"/>
      <selection activeCell="I9" sqref="I9"/>
      <selection pane="bottomLeft" activeCell="A18" sqref="A18"/>
    </sheetView>
  </sheetViews>
  <sheetFormatPr baseColWidth="10" defaultColWidth="10.88671875" defaultRowHeight="14.4"/>
  <cols>
    <col min="1" max="1" width="16.33203125" bestFit="1" customWidth="1"/>
    <col min="2" max="2" width="13.21875" customWidth="1"/>
    <col min="3" max="3" width="19.33203125" customWidth="1"/>
    <col min="7" max="8" width="14.6640625" customWidth="1"/>
    <col min="9" max="9" width="16.44140625" customWidth="1"/>
    <col min="10" max="11" width="22.21875" customWidth="1"/>
    <col min="13" max="13" width="16.44140625" customWidth="1"/>
    <col min="14" max="14" width="22.33203125" customWidth="1"/>
    <col min="15" max="15" width="13.6640625" customWidth="1"/>
    <col min="16" max="16" width="12.33203125" customWidth="1"/>
  </cols>
  <sheetData>
    <row r="1" spans="1:16" ht="45" customHeight="1">
      <c r="A1" s="13"/>
      <c r="B1" s="13"/>
      <c r="C1" s="14" t="s">
        <v>160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5">
        <f>SUBTOTAL(9,N3:N127)+'Mensajeros dedicados '!D6</f>
        <v>0</v>
      </c>
      <c r="O1" s="15"/>
      <c r="P1" s="13"/>
    </row>
    <row r="2" spans="1:16" ht="57.6">
      <c r="A2" s="2" t="s">
        <v>8</v>
      </c>
      <c r="B2" s="2" t="s">
        <v>2</v>
      </c>
      <c r="C2" s="3" t="s">
        <v>3</v>
      </c>
      <c r="D2" s="4" t="s">
        <v>145</v>
      </c>
      <c r="E2" s="5" t="s">
        <v>144</v>
      </c>
      <c r="F2" s="5" t="s">
        <v>146</v>
      </c>
      <c r="G2" s="6" t="s">
        <v>142</v>
      </c>
      <c r="H2" s="6" t="s">
        <v>143</v>
      </c>
      <c r="I2" s="17" t="s">
        <v>6</v>
      </c>
      <c r="J2" s="5" t="s">
        <v>140</v>
      </c>
      <c r="K2" s="5" t="s">
        <v>141</v>
      </c>
      <c r="L2" s="6" t="s">
        <v>4</v>
      </c>
      <c r="M2" s="17" t="s">
        <v>5</v>
      </c>
      <c r="N2" s="17" t="s">
        <v>7</v>
      </c>
      <c r="O2" s="17" t="s">
        <v>161</v>
      </c>
      <c r="P2" s="6" t="s">
        <v>162</v>
      </c>
    </row>
    <row r="3" spans="1:16">
      <c r="A3" t="s">
        <v>9</v>
      </c>
      <c r="B3" t="s">
        <v>0</v>
      </c>
      <c r="C3" s="7" t="s">
        <v>0</v>
      </c>
      <c r="D3" s="8">
        <f>E3+F3</f>
        <v>415080</v>
      </c>
      <c r="E3" s="8">
        <v>356960</v>
      </c>
      <c r="F3" s="8">
        <v>58120</v>
      </c>
      <c r="G3" s="9"/>
      <c r="H3" s="9"/>
      <c r="I3" s="1">
        <f t="shared" ref="I3:I66" si="0">(G3*E3)+(H3*F3)</f>
        <v>0</v>
      </c>
      <c r="J3" s="16">
        <v>312877987496</v>
      </c>
      <c r="K3" s="1">
        <v>17217021784</v>
      </c>
      <c r="L3" s="10"/>
      <c r="M3" s="12">
        <f>(J3+K3)*L3</f>
        <v>0</v>
      </c>
      <c r="N3" s="1">
        <f t="shared" ref="N3:N66" si="1">I3+M3</f>
        <v>0</v>
      </c>
      <c r="O3" s="26">
        <v>6</v>
      </c>
      <c r="P3" s="11"/>
    </row>
    <row r="4" spans="1:16">
      <c r="A4" t="s">
        <v>9</v>
      </c>
      <c r="B4" t="s">
        <v>0</v>
      </c>
      <c r="C4" s="7" t="s">
        <v>10</v>
      </c>
      <c r="D4" s="8">
        <f t="shared" ref="D4:D67" si="2">E4+F4</f>
        <v>22432</v>
      </c>
      <c r="E4" s="8">
        <v>17072</v>
      </c>
      <c r="F4" s="8">
        <v>5360</v>
      </c>
      <c r="G4" s="9"/>
      <c r="H4" s="9"/>
      <c r="I4" s="1">
        <f t="shared" si="0"/>
        <v>0</v>
      </c>
      <c r="J4" s="16">
        <v>7321091720</v>
      </c>
      <c r="K4" s="1">
        <v>2800599592</v>
      </c>
      <c r="L4" s="10"/>
      <c r="M4" s="12">
        <f t="shared" ref="M4:M67" si="3">(J4+K4)*L4</f>
        <v>0</v>
      </c>
      <c r="N4" s="1">
        <f t="shared" si="1"/>
        <v>0</v>
      </c>
      <c r="O4" s="26">
        <v>6</v>
      </c>
      <c r="P4" s="11"/>
    </row>
    <row r="5" spans="1:16">
      <c r="A5" t="s">
        <v>9</v>
      </c>
      <c r="B5" t="s">
        <v>0</v>
      </c>
      <c r="C5" s="7" t="s">
        <v>11</v>
      </c>
      <c r="D5" s="8">
        <f t="shared" si="2"/>
        <v>16088</v>
      </c>
      <c r="E5" s="8">
        <v>14688</v>
      </c>
      <c r="F5" s="8">
        <v>1400</v>
      </c>
      <c r="G5" s="9"/>
      <c r="H5" s="9"/>
      <c r="I5" s="1">
        <f t="shared" si="0"/>
        <v>0</v>
      </c>
      <c r="J5" s="16">
        <v>6427878208</v>
      </c>
      <c r="K5" s="1">
        <v>321522696</v>
      </c>
      <c r="L5" s="10"/>
      <c r="M5" s="12">
        <f t="shared" si="3"/>
        <v>0</v>
      </c>
      <c r="N5" s="1">
        <f t="shared" si="1"/>
        <v>0</v>
      </c>
      <c r="O5" s="26">
        <v>6</v>
      </c>
      <c r="P5" s="11"/>
    </row>
    <row r="6" spans="1:16">
      <c r="A6" t="s">
        <v>9</v>
      </c>
      <c r="B6" t="s">
        <v>0</v>
      </c>
      <c r="C6" s="7" t="s">
        <v>12</v>
      </c>
      <c r="D6" s="8">
        <f t="shared" si="2"/>
        <v>17840</v>
      </c>
      <c r="E6" s="8">
        <v>14544</v>
      </c>
      <c r="F6" s="8">
        <v>3296</v>
      </c>
      <c r="G6" s="9"/>
      <c r="H6" s="9"/>
      <c r="I6" s="1">
        <f t="shared" si="0"/>
        <v>0</v>
      </c>
      <c r="J6" s="16">
        <v>8010559400</v>
      </c>
      <c r="K6" s="1">
        <v>978403152</v>
      </c>
      <c r="L6" s="10"/>
      <c r="M6" s="12">
        <f t="shared" si="3"/>
        <v>0</v>
      </c>
      <c r="N6" s="1">
        <f t="shared" si="1"/>
        <v>0</v>
      </c>
      <c r="O6" s="26">
        <v>6</v>
      </c>
      <c r="P6" s="11"/>
    </row>
    <row r="7" spans="1:16">
      <c r="A7" t="s">
        <v>9</v>
      </c>
      <c r="B7" t="s">
        <v>0</v>
      </c>
      <c r="C7" s="7" t="s">
        <v>13</v>
      </c>
      <c r="D7" s="8">
        <f t="shared" si="2"/>
        <v>19296</v>
      </c>
      <c r="E7" s="8">
        <v>9968</v>
      </c>
      <c r="F7" s="8">
        <v>9328</v>
      </c>
      <c r="G7" s="9"/>
      <c r="H7" s="9"/>
      <c r="I7" s="1">
        <f t="shared" si="0"/>
        <v>0</v>
      </c>
      <c r="J7" s="16">
        <v>8163382416</v>
      </c>
      <c r="K7" s="1">
        <v>2353260112</v>
      </c>
      <c r="L7" s="10"/>
      <c r="M7" s="12">
        <f t="shared" si="3"/>
        <v>0</v>
      </c>
      <c r="N7" s="1">
        <f t="shared" si="1"/>
        <v>0</v>
      </c>
      <c r="O7" s="26">
        <v>6</v>
      </c>
      <c r="P7" s="11"/>
    </row>
    <row r="8" spans="1:16">
      <c r="A8" t="s">
        <v>9</v>
      </c>
      <c r="B8" t="s">
        <v>0</v>
      </c>
      <c r="C8" s="7" t="s">
        <v>14</v>
      </c>
      <c r="D8" s="8">
        <f t="shared" si="2"/>
        <v>4192</v>
      </c>
      <c r="E8" s="8">
        <v>3304</v>
      </c>
      <c r="F8" s="8">
        <v>888</v>
      </c>
      <c r="G8" s="9"/>
      <c r="H8" s="9"/>
      <c r="I8" s="1">
        <f t="shared" si="0"/>
        <v>0</v>
      </c>
      <c r="J8" s="16">
        <v>1384708048</v>
      </c>
      <c r="K8" s="1">
        <v>124576584</v>
      </c>
      <c r="L8" s="10"/>
      <c r="M8" s="12">
        <f t="shared" si="3"/>
        <v>0</v>
      </c>
      <c r="N8" s="1">
        <f t="shared" si="1"/>
        <v>0</v>
      </c>
      <c r="O8" s="26">
        <v>6</v>
      </c>
      <c r="P8" s="11"/>
    </row>
    <row r="9" spans="1:16">
      <c r="A9" t="s">
        <v>9</v>
      </c>
      <c r="B9" t="s">
        <v>0</v>
      </c>
      <c r="C9" s="7" t="s">
        <v>15</v>
      </c>
      <c r="D9" s="8">
        <f t="shared" si="2"/>
        <v>3576</v>
      </c>
      <c r="E9" s="8">
        <v>2152</v>
      </c>
      <c r="F9" s="8">
        <v>1424</v>
      </c>
      <c r="G9" s="9"/>
      <c r="H9" s="9"/>
      <c r="I9" s="1">
        <f t="shared" si="0"/>
        <v>0</v>
      </c>
      <c r="J9" s="16">
        <v>830400080</v>
      </c>
      <c r="K9" s="1">
        <v>590900784</v>
      </c>
      <c r="L9" s="10"/>
      <c r="M9" s="12">
        <f t="shared" si="3"/>
        <v>0</v>
      </c>
      <c r="N9" s="1">
        <f t="shared" si="1"/>
        <v>0</v>
      </c>
      <c r="O9" s="26">
        <v>6</v>
      </c>
      <c r="P9" s="11"/>
    </row>
    <row r="10" spans="1:16">
      <c r="A10" t="s">
        <v>9</v>
      </c>
      <c r="B10" t="s">
        <v>0</v>
      </c>
      <c r="C10" s="7" t="s">
        <v>16</v>
      </c>
      <c r="D10" s="8">
        <f t="shared" si="2"/>
        <v>3400</v>
      </c>
      <c r="E10" s="8">
        <v>1888</v>
      </c>
      <c r="F10" s="8">
        <v>1512</v>
      </c>
      <c r="G10" s="9"/>
      <c r="H10" s="9"/>
      <c r="I10" s="1">
        <f t="shared" si="0"/>
        <v>0</v>
      </c>
      <c r="J10" s="16">
        <v>819472608</v>
      </c>
      <c r="K10" s="1">
        <v>365277312</v>
      </c>
      <c r="L10" s="10"/>
      <c r="M10" s="12">
        <f t="shared" si="3"/>
        <v>0</v>
      </c>
      <c r="N10" s="1">
        <f t="shared" si="1"/>
        <v>0</v>
      </c>
      <c r="O10" s="26">
        <v>6</v>
      </c>
      <c r="P10" s="11"/>
    </row>
    <row r="11" spans="1:16">
      <c r="A11" t="s">
        <v>9</v>
      </c>
      <c r="B11" t="s">
        <v>0</v>
      </c>
      <c r="C11" s="7" t="s">
        <v>17</v>
      </c>
      <c r="D11" s="8">
        <f t="shared" si="2"/>
        <v>4392</v>
      </c>
      <c r="E11" s="8">
        <v>1352</v>
      </c>
      <c r="F11" s="8">
        <v>3040</v>
      </c>
      <c r="G11" s="9"/>
      <c r="H11" s="9"/>
      <c r="I11" s="1">
        <f t="shared" si="0"/>
        <v>0</v>
      </c>
      <c r="J11" s="16">
        <v>917916904</v>
      </c>
      <c r="K11" s="1">
        <v>474337632</v>
      </c>
      <c r="L11" s="10"/>
      <c r="M11" s="12">
        <f t="shared" si="3"/>
        <v>0</v>
      </c>
      <c r="N11" s="1">
        <f t="shared" si="1"/>
        <v>0</v>
      </c>
      <c r="O11" s="26">
        <v>6</v>
      </c>
      <c r="P11" s="11"/>
    </row>
    <row r="12" spans="1:16">
      <c r="A12" t="s">
        <v>9</v>
      </c>
      <c r="B12" t="s">
        <v>0</v>
      </c>
      <c r="C12" s="7" t="s">
        <v>18</v>
      </c>
      <c r="D12" s="8">
        <f t="shared" si="2"/>
        <v>2624</v>
      </c>
      <c r="E12" s="8">
        <v>1304</v>
      </c>
      <c r="F12" s="8">
        <v>1320</v>
      </c>
      <c r="G12" s="9"/>
      <c r="H12" s="9"/>
      <c r="I12" s="1">
        <f t="shared" si="0"/>
        <v>0</v>
      </c>
      <c r="J12" s="16">
        <v>800901464</v>
      </c>
      <c r="K12" s="1">
        <v>297388496</v>
      </c>
      <c r="L12" s="10"/>
      <c r="M12" s="12">
        <f t="shared" si="3"/>
        <v>0</v>
      </c>
      <c r="N12" s="1">
        <f t="shared" si="1"/>
        <v>0</v>
      </c>
      <c r="O12" s="26">
        <v>6</v>
      </c>
      <c r="P12" s="11"/>
    </row>
    <row r="13" spans="1:16">
      <c r="A13" t="s">
        <v>19</v>
      </c>
      <c r="B13" t="s">
        <v>0</v>
      </c>
      <c r="C13" s="7" t="s">
        <v>20</v>
      </c>
      <c r="D13" s="8">
        <f t="shared" si="2"/>
        <v>38896</v>
      </c>
      <c r="E13" s="8">
        <v>23888</v>
      </c>
      <c r="F13" s="8">
        <v>15008</v>
      </c>
      <c r="G13" s="9"/>
      <c r="H13" s="9"/>
      <c r="I13" s="1">
        <f t="shared" si="0"/>
        <v>0</v>
      </c>
      <c r="J13" s="16">
        <v>39349094360</v>
      </c>
      <c r="K13" s="1">
        <v>2697530272</v>
      </c>
      <c r="L13" s="10"/>
      <c r="M13" s="12">
        <f t="shared" si="3"/>
        <v>0</v>
      </c>
      <c r="N13" s="1">
        <f t="shared" si="1"/>
        <v>0</v>
      </c>
      <c r="O13" s="26">
        <v>24</v>
      </c>
      <c r="P13" s="11"/>
    </row>
    <row r="14" spans="1:16">
      <c r="A14" t="s">
        <v>19</v>
      </c>
      <c r="B14" t="s">
        <v>0</v>
      </c>
      <c r="C14" s="7" t="s">
        <v>21</v>
      </c>
      <c r="D14" s="8">
        <f t="shared" si="2"/>
        <v>6952</v>
      </c>
      <c r="E14" s="8">
        <v>5896</v>
      </c>
      <c r="F14" s="8">
        <v>1056</v>
      </c>
      <c r="G14" s="9"/>
      <c r="H14" s="9"/>
      <c r="I14" s="1">
        <f t="shared" si="0"/>
        <v>0</v>
      </c>
      <c r="J14" s="16">
        <v>7544105880</v>
      </c>
      <c r="K14" s="1">
        <v>236932736</v>
      </c>
      <c r="L14" s="10"/>
      <c r="M14" s="12">
        <f t="shared" si="3"/>
        <v>0</v>
      </c>
      <c r="N14" s="1">
        <f t="shared" si="1"/>
        <v>0</v>
      </c>
      <c r="O14" s="26">
        <v>24</v>
      </c>
      <c r="P14" s="11"/>
    </row>
    <row r="15" spans="1:16">
      <c r="A15" t="s">
        <v>19</v>
      </c>
      <c r="B15" t="s">
        <v>0</v>
      </c>
      <c r="C15" s="7" t="s">
        <v>22</v>
      </c>
      <c r="D15" s="8">
        <f t="shared" si="2"/>
        <v>8928</v>
      </c>
      <c r="E15" s="8">
        <v>3952</v>
      </c>
      <c r="F15" s="8">
        <v>4976</v>
      </c>
      <c r="G15" s="9"/>
      <c r="H15" s="9"/>
      <c r="I15" s="1">
        <f t="shared" si="0"/>
        <v>0</v>
      </c>
      <c r="J15" s="16">
        <v>2737206112</v>
      </c>
      <c r="K15" s="1">
        <v>1944156352</v>
      </c>
      <c r="L15" s="10"/>
      <c r="M15" s="12">
        <f t="shared" si="3"/>
        <v>0</v>
      </c>
      <c r="N15" s="1">
        <f t="shared" si="1"/>
        <v>0</v>
      </c>
      <c r="O15" s="26">
        <v>24</v>
      </c>
      <c r="P15" s="11"/>
    </row>
    <row r="16" spans="1:16">
      <c r="A16" t="s">
        <v>19</v>
      </c>
      <c r="B16" t="s">
        <v>0</v>
      </c>
      <c r="C16" s="7" t="s">
        <v>23</v>
      </c>
      <c r="D16" s="8">
        <f t="shared" si="2"/>
        <v>8536</v>
      </c>
      <c r="E16" s="8">
        <v>3624</v>
      </c>
      <c r="F16" s="8">
        <v>4912</v>
      </c>
      <c r="G16" s="9"/>
      <c r="H16" s="9"/>
      <c r="I16" s="1">
        <f t="shared" si="0"/>
        <v>0</v>
      </c>
      <c r="J16" s="16">
        <v>4834661184</v>
      </c>
      <c r="K16" s="1">
        <v>2547271208</v>
      </c>
      <c r="L16" s="10"/>
      <c r="M16" s="12">
        <f t="shared" si="3"/>
        <v>0</v>
      </c>
      <c r="N16" s="1">
        <f t="shared" si="1"/>
        <v>0</v>
      </c>
      <c r="O16" s="26">
        <v>24</v>
      </c>
      <c r="P16" s="11"/>
    </row>
    <row r="17" spans="1:16">
      <c r="A17" t="s">
        <v>19</v>
      </c>
      <c r="B17" t="s">
        <v>0</v>
      </c>
      <c r="C17" s="7" t="s">
        <v>24</v>
      </c>
      <c r="D17" s="8">
        <f t="shared" si="2"/>
        <v>9328</v>
      </c>
      <c r="E17" s="8">
        <v>3248</v>
      </c>
      <c r="F17" s="8">
        <v>6080</v>
      </c>
      <c r="G17" s="9"/>
      <c r="H17" s="9"/>
      <c r="I17" s="1">
        <f t="shared" si="0"/>
        <v>0</v>
      </c>
      <c r="J17" s="16">
        <v>1300948248</v>
      </c>
      <c r="K17" s="1">
        <v>1051978840</v>
      </c>
      <c r="L17" s="10"/>
      <c r="M17" s="12">
        <f t="shared" si="3"/>
        <v>0</v>
      </c>
      <c r="N17" s="1">
        <f t="shared" si="1"/>
        <v>0</v>
      </c>
      <c r="O17" s="26">
        <v>48</v>
      </c>
      <c r="P17" s="11"/>
    </row>
    <row r="18" spans="1:16">
      <c r="A18" t="s">
        <v>19</v>
      </c>
      <c r="B18" t="s">
        <v>0</v>
      </c>
      <c r="C18" s="7" t="s">
        <v>25</v>
      </c>
      <c r="D18" s="8">
        <f t="shared" si="2"/>
        <v>9632</v>
      </c>
      <c r="E18" s="8">
        <v>2952</v>
      </c>
      <c r="F18" s="8">
        <v>6680</v>
      </c>
      <c r="G18" s="9"/>
      <c r="H18" s="9"/>
      <c r="I18" s="1">
        <f t="shared" si="0"/>
        <v>0</v>
      </c>
      <c r="J18" s="16">
        <v>5334916664</v>
      </c>
      <c r="K18" s="1">
        <v>1258550640</v>
      </c>
      <c r="L18" s="10"/>
      <c r="M18" s="12">
        <f t="shared" si="3"/>
        <v>0</v>
      </c>
      <c r="N18" s="1">
        <f t="shared" si="1"/>
        <v>0</v>
      </c>
      <c r="O18" s="26">
        <v>24</v>
      </c>
      <c r="P18" s="11"/>
    </row>
    <row r="19" spans="1:16">
      <c r="A19" t="s">
        <v>19</v>
      </c>
      <c r="B19" t="s">
        <v>0</v>
      </c>
      <c r="C19" s="7" t="s">
        <v>26</v>
      </c>
      <c r="D19" s="8">
        <f t="shared" si="2"/>
        <v>4032</v>
      </c>
      <c r="E19" s="8">
        <v>2528</v>
      </c>
      <c r="F19" s="8">
        <v>1504</v>
      </c>
      <c r="G19" s="9"/>
      <c r="H19" s="9"/>
      <c r="I19" s="1">
        <f t="shared" si="0"/>
        <v>0</v>
      </c>
      <c r="J19" s="16">
        <v>2212153480</v>
      </c>
      <c r="K19" s="1">
        <v>472395592</v>
      </c>
      <c r="L19" s="10"/>
      <c r="M19" s="12">
        <f t="shared" si="3"/>
        <v>0</v>
      </c>
      <c r="N19" s="1">
        <f t="shared" si="1"/>
        <v>0</v>
      </c>
      <c r="O19" s="26">
        <v>24</v>
      </c>
      <c r="P19" s="11"/>
    </row>
    <row r="20" spans="1:16">
      <c r="A20" t="s">
        <v>19</v>
      </c>
      <c r="B20" t="s">
        <v>0</v>
      </c>
      <c r="C20" s="7" t="s">
        <v>27</v>
      </c>
      <c r="D20" s="8">
        <f t="shared" si="2"/>
        <v>5256</v>
      </c>
      <c r="E20" s="8">
        <v>2512</v>
      </c>
      <c r="F20" s="8">
        <v>2744</v>
      </c>
      <c r="G20" s="9"/>
      <c r="H20" s="9"/>
      <c r="I20" s="1">
        <f t="shared" si="0"/>
        <v>0</v>
      </c>
      <c r="J20" s="16">
        <v>1618432776</v>
      </c>
      <c r="K20" s="1">
        <v>487750192</v>
      </c>
      <c r="L20" s="10"/>
      <c r="M20" s="12">
        <f t="shared" si="3"/>
        <v>0</v>
      </c>
      <c r="N20" s="1">
        <f t="shared" si="1"/>
        <v>0</v>
      </c>
      <c r="O20" s="26">
        <v>48</v>
      </c>
      <c r="P20" s="11"/>
    </row>
    <row r="21" spans="1:16">
      <c r="A21" t="s">
        <v>19</v>
      </c>
      <c r="B21" t="s">
        <v>0</v>
      </c>
      <c r="C21" s="7" t="s">
        <v>28</v>
      </c>
      <c r="D21" s="8">
        <f t="shared" si="2"/>
        <v>3360</v>
      </c>
      <c r="E21" s="8">
        <v>2448</v>
      </c>
      <c r="F21" s="8">
        <v>912</v>
      </c>
      <c r="G21" s="9"/>
      <c r="H21" s="9"/>
      <c r="I21" s="1">
        <f t="shared" si="0"/>
        <v>0</v>
      </c>
      <c r="J21" s="16">
        <v>2302448288</v>
      </c>
      <c r="K21" s="1">
        <v>662622096</v>
      </c>
      <c r="L21" s="10"/>
      <c r="M21" s="12">
        <f t="shared" si="3"/>
        <v>0</v>
      </c>
      <c r="N21" s="1">
        <f t="shared" si="1"/>
        <v>0</v>
      </c>
      <c r="O21" s="26">
        <v>24</v>
      </c>
      <c r="P21" s="11"/>
    </row>
    <row r="22" spans="1:16">
      <c r="A22" t="s">
        <v>19</v>
      </c>
      <c r="B22" t="s">
        <v>0</v>
      </c>
      <c r="C22" s="7" t="s">
        <v>29</v>
      </c>
      <c r="D22" s="8">
        <f t="shared" si="2"/>
        <v>4928</v>
      </c>
      <c r="E22" s="8">
        <v>2128</v>
      </c>
      <c r="F22" s="8">
        <v>2800</v>
      </c>
      <c r="G22" s="9"/>
      <c r="H22" s="9"/>
      <c r="I22" s="1">
        <f t="shared" si="0"/>
        <v>0</v>
      </c>
      <c r="J22" s="16">
        <v>1787886664</v>
      </c>
      <c r="K22" s="1">
        <v>977140176</v>
      </c>
      <c r="L22" s="10"/>
      <c r="M22" s="12">
        <f t="shared" si="3"/>
        <v>0</v>
      </c>
      <c r="N22" s="1">
        <f t="shared" si="1"/>
        <v>0</v>
      </c>
      <c r="O22" s="26">
        <v>48</v>
      </c>
      <c r="P22" s="11"/>
    </row>
    <row r="23" spans="1:16">
      <c r="A23" t="s">
        <v>19</v>
      </c>
      <c r="B23" t="s">
        <v>0</v>
      </c>
      <c r="C23" s="7" t="s">
        <v>30</v>
      </c>
      <c r="D23" s="8">
        <f t="shared" si="2"/>
        <v>4288</v>
      </c>
      <c r="E23" s="8">
        <v>2024</v>
      </c>
      <c r="F23" s="8">
        <v>2264</v>
      </c>
      <c r="G23" s="9"/>
      <c r="H23" s="9"/>
      <c r="I23" s="1">
        <f t="shared" si="0"/>
        <v>0</v>
      </c>
      <c r="J23" s="16">
        <v>891004888</v>
      </c>
      <c r="K23" s="1">
        <v>301506144</v>
      </c>
      <c r="L23" s="10"/>
      <c r="M23" s="12">
        <f t="shared" si="3"/>
        <v>0</v>
      </c>
      <c r="N23" s="1">
        <f t="shared" si="1"/>
        <v>0</v>
      </c>
      <c r="O23" s="26">
        <v>48</v>
      </c>
      <c r="P23" s="11"/>
    </row>
    <row r="24" spans="1:16">
      <c r="A24" t="s">
        <v>19</v>
      </c>
      <c r="B24" t="s">
        <v>0</v>
      </c>
      <c r="C24" s="7" t="s">
        <v>31</v>
      </c>
      <c r="D24" s="8">
        <f t="shared" si="2"/>
        <v>2928</v>
      </c>
      <c r="E24" s="8">
        <v>2000</v>
      </c>
      <c r="F24" s="8">
        <v>928</v>
      </c>
      <c r="G24" s="9"/>
      <c r="H24" s="9"/>
      <c r="I24" s="1">
        <f t="shared" si="0"/>
        <v>0</v>
      </c>
      <c r="J24" s="16">
        <v>2064368304</v>
      </c>
      <c r="K24" s="1">
        <v>1070186912</v>
      </c>
      <c r="L24" s="10"/>
      <c r="M24" s="12">
        <f t="shared" si="3"/>
        <v>0</v>
      </c>
      <c r="N24" s="1">
        <f t="shared" si="1"/>
        <v>0</v>
      </c>
      <c r="O24" s="26">
        <v>48</v>
      </c>
      <c r="P24" s="11"/>
    </row>
    <row r="25" spans="1:16">
      <c r="A25" t="s">
        <v>19</v>
      </c>
      <c r="B25" t="s">
        <v>0</v>
      </c>
      <c r="C25" s="7" t="s">
        <v>32</v>
      </c>
      <c r="D25" s="8">
        <f t="shared" si="2"/>
        <v>3088</v>
      </c>
      <c r="E25" s="8">
        <v>1872</v>
      </c>
      <c r="F25" s="8">
        <v>1216</v>
      </c>
      <c r="G25" s="9"/>
      <c r="H25" s="9"/>
      <c r="I25" s="1">
        <f t="shared" si="0"/>
        <v>0</v>
      </c>
      <c r="J25" s="16">
        <v>1023365072</v>
      </c>
      <c r="K25" s="1">
        <v>714896256</v>
      </c>
      <c r="L25" s="10"/>
      <c r="M25" s="12">
        <f t="shared" si="3"/>
        <v>0</v>
      </c>
      <c r="N25" s="1">
        <f t="shared" si="1"/>
        <v>0</v>
      </c>
      <c r="O25" s="26">
        <v>24</v>
      </c>
      <c r="P25" s="11"/>
    </row>
    <row r="26" spans="1:16">
      <c r="A26" t="s">
        <v>19</v>
      </c>
      <c r="B26" t="s">
        <v>0</v>
      </c>
      <c r="C26" s="7" t="s">
        <v>33</v>
      </c>
      <c r="D26" s="8">
        <f t="shared" si="2"/>
        <v>5888</v>
      </c>
      <c r="E26" s="8">
        <v>1624</v>
      </c>
      <c r="F26" s="8">
        <v>4264</v>
      </c>
      <c r="G26" s="9"/>
      <c r="H26" s="9"/>
      <c r="I26" s="1">
        <f t="shared" si="0"/>
        <v>0</v>
      </c>
      <c r="J26" s="16">
        <v>793610672</v>
      </c>
      <c r="K26" s="1">
        <v>1107762752</v>
      </c>
      <c r="L26" s="10"/>
      <c r="M26" s="12">
        <f t="shared" si="3"/>
        <v>0</v>
      </c>
      <c r="N26" s="1">
        <f t="shared" si="1"/>
        <v>0</v>
      </c>
      <c r="O26" s="26">
        <v>48</v>
      </c>
      <c r="P26" s="11"/>
    </row>
    <row r="27" spans="1:16">
      <c r="A27" t="s">
        <v>19</v>
      </c>
      <c r="B27" t="s">
        <v>0</v>
      </c>
      <c r="C27" s="7" t="s">
        <v>34</v>
      </c>
      <c r="D27" s="8">
        <f t="shared" si="2"/>
        <v>2560</v>
      </c>
      <c r="E27" s="8">
        <v>1512</v>
      </c>
      <c r="F27" s="8">
        <v>1048</v>
      </c>
      <c r="G27" s="9"/>
      <c r="H27" s="9"/>
      <c r="I27" s="1">
        <f t="shared" si="0"/>
        <v>0</v>
      </c>
      <c r="J27" s="16">
        <v>850244392</v>
      </c>
      <c r="K27" s="1">
        <v>69484496</v>
      </c>
      <c r="L27" s="10"/>
      <c r="M27" s="12">
        <f t="shared" si="3"/>
        <v>0</v>
      </c>
      <c r="N27" s="1">
        <f t="shared" si="1"/>
        <v>0</v>
      </c>
      <c r="O27" s="26">
        <v>48</v>
      </c>
      <c r="P27" s="11"/>
    </row>
    <row r="28" spans="1:16">
      <c r="A28" t="s">
        <v>19</v>
      </c>
      <c r="B28" t="s">
        <v>0</v>
      </c>
      <c r="C28" s="7" t="s">
        <v>35</v>
      </c>
      <c r="D28" s="8">
        <f t="shared" si="2"/>
        <v>4448</v>
      </c>
      <c r="E28" s="8">
        <v>1464</v>
      </c>
      <c r="F28" s="8">
        <v>2984</v>
      </c>
      <c r="G28" s="9"/>
      <c r="H28" s="9"/>
      <c r="I28" s="1">
        <f t="shared" si="0"/>
        <v>0</v>
      </c>
      <c r="J28" s="16">
        <v>689986472</v>
      </c>
      <c r="K28" s="1">
        <v>534338952</v>
      </c>
      <c r="L28" s="10"/>
      <c r="M28" s="12">
        <f t="shared" si="3"/>
        <v>0</v>
      </c>
      <c r="N28" s="1">
        <f t="shared" si="1"/>
        <v>0</v>
      </c>
      <c r="O28" s="26">
        <v>48</v>
      </c>
      <c r="P28" s="11"/>
    </row>
    <row r="29" spans="1:16">
      <c r="A29" t="s">
        <v>19</v>
      </c>
      <c r="B29" t="s">
        <v>0</v>
      </c>
      <c r="C29" s="7" t="s">
        <v>36</v>
      </c>
      <c r="D29" s="8">
        <f t="shared" si="2"/>
        <v>2280</v>
      </c>
      <c r="E29" s="8">
        <v>1432</v>
      </c>
      <c r="F29" s="8">
        <v>848</v>
      </c>
      <c r="G29" s="9"/>
      <c r="H29" s="9"/>
      <c r="I29" s="1">
        <f t="shared" si="0"/>
        <v>0</v>
      </c>
      <c r="J29" s="16">
        <v>956918208</v>
      </c>
      <c r="K29" s="1">
        <v>86428400</v>
      </c>
      <c r="L29" s="10"/>
      <c r="M29" s="12">
        <f t="shared" si="3"/>
        <v>0</v>
      </c>
      <c r="N29" s="1">
        <f t="shared" si="1"/>
        <v>0</v>
      </c>
      <c r="O29" s="26">
        <v>72</v>
      </c>
      <c r="P29" s="11"/>
    </row>
    <row r="30" spans="1:16">
      <c r="A30" t="s">
        <v>19</v>
      </c>
      <c r="B30" t="s">
        <v>0</v>
      </c>
      <c r="C30" s="7" t="s">
        <v>37</v>
      </c>
      <c r="D30" s="8">
        <f t="shared" si="2"/>
        <v>4536</v>
      </c>
      <c r="E30" s="8">
        <v>1376</v>
      </c>
      <c r="F30" s="8">
        <v>3160</v>
      </c>
      <c r="G30" s="9"/>
      <c r="H30" s="9"/>
      <c r="I30" s="1">
        <f t="shared" si="0"/>
        <v>0</v>
      </c>
      <c r="J30" s="16">
        <v>1930650576</v>
      </c>
      <c r="K30" s="1">
        <v>957533680</v>
      </c>
      <c r="L30" s="10"/>
      <c r="M30" s="12">
        <f t="shared" si="3"/>
        <v>0</v>
      </c>
      <c r="N30" s="1">
        <f t="shared" si="1"/>
        <v>0</v>
      </c>
      <c r="O30" s="26">
        <v>24</v>
      </c>
      <c r="P30" s="11"/>
    </row>
    <row r="31" spans="1:16">
      <c r="A31" t="s">
        <v>19</v>
      </c>
      <c r="B31" t="s">
        <v>0</v>
      </c>
      <c r="C31" s="7" t="s">
        <v>38</v>
      </c>
      <c r="D31" s="8">
        <f t="shared" si="2"/>
        <v>1824</v>
      </c>
      <c r="E31" s="8">
        <v>1312</v>
      </c>
      <c r="F31" s="8">
        <v>512</v>
      </c>
      <c r="G31" s="9"/>
      <c r="H31" s="9"/>
      <c r="I31" s="1">
        <f t="shared" si="0"/>
        <v>0</v>
      </c>
      <c r="J31" s="16">
        <v>1502344328</v>
      </c>
      <c r="K31" s="1">
        <v>310242000</v>
      </c>
      <c r="L31" s="10"/>
      <c r="M31" s="12">
        <f t="shared" si="3"/>
        <v>0</v>
      </c>
      <c r="N31" s="1">
        <f t="shared" si="1"/>
        <v>0</v>
      </c>
      <c r="O31" s="26">
        <v>72</v>
      </c>
      <c r="P31" s="11"/>
    </row>
    <row r="32" spans="1:16">
      <c r="A32" t="s">
        <v>19</v>
      </c>
      <c r="B32" t="s">
        <v>0</v>
      </c>
      <c r="C32" s="7" t="s">
        <v>39</v>
      </c>
      <c r="D32" s="8">
        <f t="shared" si="2"/>
        <v>1512</v>
      </c>
      <c r="E32" s="8">
        <v>1056</v>
      </c>
      <c r="F32" s="8">
        <v>456</v>
      </c>
      <c r="G32" s="9"/>
      <c r="H32" s="9"/>
      <c r="I32" s="1">
        <f t="shared" si="0"/>
        <v>0</v>
      </c>
      <c r="J32" s="16">
        <v>1451032872</v>
      </c>
      <c r="K32" s="1">
        <v>103094728</v>
      </c>
      <c r="L32" s="10"/>
      <c r="M32" s="12">
        <f t="shared" si="3"/>
        <v>0</v>
      </c>
      <c r="N32" s="1">
        <f t="shared" si="1"/>
        <v>0</v>
      </c>
      <c r="O32" s="26">
        <v>72</v>
      </c>
      <c r="P32" s="11"/>
    </row>
    <row r="33" spans="1:16">
      <c r="A33" t="s">
        <v>19</v>
      </c>
      <c r="B33" t="s">
        <v>0</v>
      </c>
      <c r="C33" s="7" t="s">
        <v>40</v>
      </c>
      <c r="D33" s="8">
        <f t="shared" si="2"/>
        <v>1672</v>
      </c>
      <c r="E33" s="8">
        <v>976</v>
      </c>
      <c r="F33" s="8">
        <v>696</v>
      </c>
      <c r="G33" s="9"/>
      <c r="H33" s="9"/>
      <c r="I33" s="1">
        <f t="shared" si="0"/>
        <v>0</v>
      </c>
      <c r="J33" s="16">
        <v>823596208</v>
      </c>
      <c r="K33" s="1">
        <v>164404256</v>
      </c>
      <c r="L33" s="10"/>
      <c r="M33" s="12">
        <f t="shared" si="3"/>
        <v>0</v>
      </c>
      <c r="N33" s="1">
        <f t="shared" si="1"/>
        <v>0</v>
      </c>
      <c r="O33" s="26">
        <v>48</v>
      </c>
      <c r="P33" s="11"/>
    </row>
    <row r="34" spans="1:16">
      <c r="A34" t="s">
        <v>19</v>
      </c>
      <c r="B34" t="s">
        <v>0</v>
      </c>
      <c r="C34" s="7" t="s">
        <v>41</v>
      </c>
      <c r="D34" s="8">
        <f t="shared" si="2"/>
        <v>1744</v>
      </c>
      <c r="E34" s="8">
        <v>800</v>
      </c>
      <c r="F34" s="8">
        <v>944</v>
      </c>
      <c r="G34" s="9"/>
      <c r="H34" s="9"/>
      <c r="I34" s="1">
        <f t="shared" si="0"/>
        <v>0</v>
      </c>
      <c r="J34" s="16">
        <v>443504312</v>
      </c>
      <c r="K34" s="1">
        <v>103261800</v>
      </c>
      <c r="L34" s="10"/>
      <c r="M34" s="12">
        <f t="shared" si="3"/>
        <v>0</v>
      </c>
      <c r="N34" s="1">
        <f t="shared" si="1"/>
        <v>0</v>
      </c>
      <c r="O34" s="26">
        <v>48</v>
      </c>
      <c r="P34" s="11"/>
    </row>
    <row r="35" spans="1:16">
      <c r="A35" t="s">
        <v>19</v>
      </c>
      <c r="B35" t="s">
        <v>0</v>
      </c>
      <c r="C35" s="7" t="s">
        <v>42</v>
      </c>
      <c r="D35" s="8">
        <f t="shared" si="2"/>
        <v>7048</v>
      </c>
      <c r="E35" s="8">
        <v>744</v>
      </c>
      <c r="F35" s="8">
        <v>6304</v>
      </c>
      <c r="G35" s="9"/>
      <c r="H35" s="9"/>
      <c r="I35" s="1">
        <f t="shared" si="0"/>
        <v>0</v>
      </c>
      <c r="J35" s="16">
        <v>599591296</v>
      </c>
      <c r="K35" s="1">
        <v>796424288</v>
      </c>
      <c r="L35" s="10"/>
      <c r="M35" s="12">
        <f t="shared" si="3"/>
        <v>0</v>
      </c>
      <c r="N35" s="1">
        <f t="shared" si="1"/>
        <v>0</v>
      </c>
      <c r="O35" s="26">
        <v>24</v>
      </c>
      <c r="P35" s="11"/>
    </row>
    <row r="36" spans="1:16">
      <c r="A36" t="s">
        <v>43</v>
      </c>
      <c r="B36" t="s">
        <v>0</v>
      </c>
      <c r="C36" s="7" t="s">
        <v>44</v>
      </c>
      <c r="D36" s="8">
        <f t="shared" si="2"/>
        <v>15376</v>
      </c>
      <c r="E36" s="8">
        <v>6440</v>
      </c>
      <c r="F36" s="8">
        <v>8936</v>
      </c>
      <c r="G36" s="9"/>
      <c r="H36" s="9"/>
      <c r="I36" s="1">
        <f t="shared" si="0"/>
        <v>0</v>
      </c>
      <c r="J36" s="16">
        <v>2750109352</v>
      </c>
      <c r="K36" s="1">
        <v>1060513112</v>
      </c>
      <c r="L36" s="10"/>
      <c r="M36" s="12">
        <f t="shared" si="3"/>
        <v>0</v>
      </c>
      <c r="N36" s="1">
        <f t="shared" si="1"/>
        <v>0</v>
      </c>
      <c r="O36" s="26">
        <v>24</v>
      </c>
      <c r="P36" s="11"/>
    </row>
    <row r="37" spans="1:16">
      <c r="A37" t="s">
        <v>43</v>
      </c>
      <c r="B37" t="s">
        <v>0</v>
      </c>
      <c r="C37" s="7" t="s">
        <v>45</v>
      </c>
      <c r="D37" s="8">
        <f t="shared" si="2"/>
        <v>16008</v>
      </c>
      <c r="E37" s="8">
        <v>5024</v>
      </c>
      <c r="F37" s="8">
        <v>10984</v>
      </c>
      <c r="G37" s="9"/>
      <c r="H37" s="9"/>
      <c r="I37" s="1">
        <f t="shared" si="0"/>
        <v>0</v>
      </c>
      <c r="J37" s="16">
        <v>3080413152</v>
      </c>
      <c r="K37" s="1">
        <v>1553665168</v>
      </c>
      <c r="L37" s="10"/>
      <c r="M37" s="12">
        <f t="shared" si="3"/>
        <v>0</v>
      </c>
      <c r="N37" s="1">
        <f t="shared" si="1"/>
        <v>0</v>
      </c>
      <c r="O37" s="26">
        <v>24</v>
      </c>
      <c r="P37" s="11"/>
    </row>
    <row r="38" spans="1:16">
      <c r="A38" t="s">
        <v>43</v>
      </c>
      <c r="B38" t="s">
        <v>0</v>
      </c>
      <c r="C38" s="7" t="s">
        <v>46</v>
      </c>
      <c r="D38" s="8">
        <f t="shared" si="2"/>
        <v>4488</v>
      </c>
      <c r="E38" s="8">
        <v>2984</v>
      </c>
      <c r="F38" s="8">
        <v>1504</v>
      </c>
      <c r="G38" s="9"/>
      <c r="H38" s="9"/>
      <c r="I38" s="1">
        <f t="shared" si="0"/>
        <v>0</v>
      </c>
      <c r="J38" s="16">
        <v>3092049824</v>
      </c>
      <c r="K38" s="1">
        <v>430566024</v>
      </c>
      <c r="L38" s="10"/>
      <c r="M38" s="12">
        <f t="shared" si="3"/>
        <v>0</v>
      </c>
      <c r="N38" s="1">
        <f t="shared" si="1"/>
        <v>0</v>
      </c>
      <c r="O38" s="26">
        <v>48</v>
      </c>
      <c r="P38" s="11"/>
    </row>
    <row r="39" spans="1:16">
      <c r="A39" t="s">
        <v>43</v>
      </c>
      <c r="B39" t="s">
        <v>0</v>
      </c>
      <c r="C39" s="7" t="s">
        <v>47</v>
      </c>
      <c r="D39" s="8">
        <f t="shared" si="2"/>
        <v>14144</v>
      </c>
      <c r="E39" s="8">
        <v>2736</v>
      </c>
      <c r="F39" s="8">
        <v>11408</v>
      </c>
      <c r="G39" s="9"/>
      <c r="H39" s="9"/>
      <c r="I39" s="1">
        <f t="shared" si="0"/>
        <v>0</v>
      </c>
      <c r="J39" s="16">
        <v>2179699816</v>
      </c>
      <c r="K39" s="1">
        <v>2382828712</v>
      </c>
      <c r="L39" s="10"/>
      <c r="M39" s="12">
        <f t="shared" si="3"/>
        <v>0</v>
      </c>
      <c r="N39" s="1">
        <f t="shared" si="1"/>
        <v>0</v>
      </c>
      <c r="O39" s="26">
        <v>48</v>
      </c>
      <c r="P39" s="11"/>
    </row>
    <row r="40" spans="1:16">
      <c r="A40" t="s">
        <v>43</v>
      </c>
      <c r="B40" t="s">
        <v>0</v>
      </c>
      <c r="C40" s="7" t="s">
        <v>48</v>
      </c>
      <c r="D40" s="8">
        <f t="shared" si="2"/>
        <v>11768</v>
      </c>
      <c r="E40" s="8">
        <v>2648</v>
      </c>
      <c r="F40" s="8">
        <v>9120</v>
      </c>
      <c r="G40" s="9"/>
      <c r="H40" s="9"/>
      <c r="I40" s="1">
        <f t="shared" si="0"/>
        <v>0</v>
      </c>
      <c r="J40" s="16">
        <v>983516888</v>
      </c>
      <c r="K40" s="1">
        <v>1969778784</v>
      </c>
      <c r="L40" s="10"/>
      <c r="M40" s="12">
        <f t="shared" si="3"/>
        <v>0</v>
      </c>
      <c r="N40" s="1">
        <f t="shared" si="1"/>
        <v>0</v>
      </c>
      <c r="O40" s="26">
        <v>24</v>
      </c>
      <c r="P40" s="11"/>
    </row>
    <row r="41" spans="1:16">
      <c r="A41" t="s">
        <v>43</v>
      </c>
      <c r="B41" t="s">
        <v>0</v>
      </c>
      <c r="C41" s="7" t="s">
        <v>49</v>
      </c>
      <c r="D41" s="8">
        <f t="shared" si="2"/>
        <v>6344</v>
      </c>
      <c r="E41" s="8">
        <v>2560</v>
      </c>
      <c r="F41" s="8">
        <v>3784</v>
      </c>
      <c r="G41" s="9"/>
      <c r="H41" s="9"/>
      <c r="I41" s="1">
        <f t="shared" si="0"/>
        <v>0</v>
      </c>
      <c r="J41" s="16">
        <v>1105816832</v>
      </c>
      <c r="K41" s="1">
        <v>573782224</v>
      </c>
      <c r="L41" s="10"/>
      <c r="M41" s="12">
        <f t="shared" si="3"/>
        <v>0</v>
      </c>
      <c r="N41" s="1">
        <f t="shared" si="1"/>
        <v>0</v>
      </c>
      <c r="O41" s="26">
        <v>24</v>
      </c>
      <c r="P41" s="11"/>
    </row>
    <row r="42" spans="1:16">
      <c r="A42" t="s">
        <v>43</v>
      </c>
      <c r="B42" t="s">
        <v>0</v>
      </c>
      <c r="C42" s="7" t="s">
        <v>50</v>
      </c>
      <c r="D42" s="8">
        <f t="shared" si="2"/>
        <v>4520</v>
      </c>
      <c r="E42" s="8">
        <v>2416</v>
      </c>
      <c r="F42" s="8">
        <v>2104</v>
      </c>
      <c r="G42" s="9"/>
      <c r="H42" s="9"/>
      <c r="I42" s="1">
        <f t="shared" si="0"/>
        <v>0</v>
      </c>
      <c r="J42" s="16">
        <v>2125100792</v>
      </c>
      <c r="K42" s="1">
        <v>581136184</v>
      </c>
      <c r="L42" s="10"/>
      <c r="M42" s="12">
        <f t="shared" si="3"/>
        <v>0</v>
      </c>
      <c r="N42" s="1">
        <f t="shared" si="1"/>
        <v>0</v>
      </c>
      <c r="O42" s="26">
        <v>24</v>
      </c>
      <c r="P42" s="11"/>
    </row>
    <row r="43" spans="1:16">
      <c r="A43" t="s">
        <v>43</v>
      </c>
      <c r="B43" t="s">
        <v>0</v>
      </c>
      <c r="C43" s="7" t="s">
        <v>51</v>
      </c>
      <c r="D43" s="8">
        <f t="shared" si="2"/>
        <v>2560</v>
      </c>
      <c r="E43" s="8">
        <v>2128</v>
      </c>
      <c r="F43" s="8">
        <v>432</v>
      </c>
      <c r="G43" s="9"/>
      <c r="H43" s="9"/>
      <c r="I43" s="1">
        <f t="shared" si="0"/>
        <v>0</v>
      </c>
      <c r="J43" s="16">
        <v>2110281224</v>
      </c>
      <c r="K43" s="1">
        <v>187694256</v>
      </c>
      <c r="L43" s="10"/>
      <c r="M43" s="12">
        <f t="shared" si="3"/>
        <v>0</v>
      </c>
      <c r="N43" s="1">
        <f t="shared" si="1"/>
        <v>0</v>
      </c>
      <c r="O43" s="26">
        <v>72</v>
      </c>
      <c r="P43" s="11"/>
    </row>
    <row r="44" spans="1:16">
      <c r="A44" t="s">
        <v>43</v>
      </c>
      <c r="B44" t="s">
        <v>0</v>
      </c>
      <c r="C44" s="7" t="s">
        <v>52</v>
      </c>
      <c r="D44" s="8">
        <f t="shared" si="2"/>
        <v>3944</v>
      </c>
      <c r="E44" s="8">
        <v>1776</v>
      </c>
      <c r="F44" s="8">
        <v>2168</v>
      </c>
      <c r="G44" s="9"/>
      <c r="H44" s="9"/>
      <c r="I44" s="1">
        <f t="shared" si="0"/>
        <v>0</v>
      </c>
      <c r="J44" s="16">
        <v>1914576088</v>
      </c>
      <c r="K44" s="1">
        <v>292490504</v>
      </c>
      <c r="L44" s="10"/>
      <c r="M44" s="12">
        <f t="shared" si="3"/>
        <v>0</v>
      </c>
      <c r="N44" s="1">
        <f t="shared" si="1"/>
        <v>0</v>
      </c>
      <c r="O44" s="26">
        <v>24</v>
      </c>
      <c r="P44" s="11"/>
    </row>
    <row r="45" spans="1:16">
      <c r="A45" t="s">
        <v>43</v>
      </c>
      <c r="B45" t="s">
        <v>0</v>
      </c>
      <c r="C45" s="7" t="s">
        <v>53</v>
      </c>
      <c r="D45" s="8">
        <f t="shared" si="2"/>
        <v>2336</v>
      </c>
      <c r="E45" s="8">
        <v>1744</v>
      </c>
      <c r="F45" s="8">
        <v>592</v>
      </c>
      <c r="G45" s="9"/>
      <c r="H45" s="9"/>
      <c r="I45" s="1">
        <f t="shared" si="0"/>
        <v>0</v>
      </c>
      <c r="J45" s="16">
        <v>1770927408</v>
      </c>
      <c r="K45" s="1">
        <v>130658184</v>
      </c>
      <c r="L45" s="10"/>
      <c r="M45" s="12">
        <f t="shared" si="3"/>
        <v>0</v>
      </c>
      <c r="N45" s="1">
        <f t="shared" si="1"/>
        <v>0</v>
      </c>
      <c r="O45" s="26">
        <v>24</v>
      </c>
      <c r="P45" s="11"/>
    </row>
    <row r="46" spans="1:16">
      <c r="A46" t="s">
        <v>43</v>
      </c>
      <c r="B46" t="s">
        <v>0</v>
      </c>
      <c r="C46" s="7" t="s">
        <v>54</v>
      </c>
      <c r="D46" s="8">
        <f t="shared" si="2"/>
        <v>3952</v>
      </c>
      <c r="E46" s="8">
        <v>1352</v>
      </c>
      <c r="F46" s="8">
        <v>2600</v>
      </c>
      <c r="G46" s="9"/>
      <c r="H46" s="9"/>
      <c r="I46" s="1">
        <f t="shared" si="0"/>
        <v>0</v>
      </c>
      <c r="J46" s="16">
        <v>3853243640</v>
      </c>
      <c r="K46" s="1">
        <v>1240000080</v>
      </c>
      <c r="L46" s="10"/>
      <c r="M46" s="12">
        <f t="shared" si="3"/>
        <v>0</v>
      </c>
      <c r="N46" s="1">
        <f t="shared" si="1"/>
        <v>0</v>
      </c>
      <c r="O46" s="26">
        <v>24</v>
      </c>
      <c r="P46" s="11"/>
    </row>
    <row r="47" spans="1:16">
      <c r="A47" t="s">
        <v>43</v>
      </c>
      <c r="B47" t="s">
        <v>0</v>
      </c>
      <c r="C47" s="7" t="s">
        <v>55</v>
      </c>
      <c r="D47" s="8">
        <f t="shared" si="2"/>
        <v>5184</v>
      </c>
      <c r="E47" s="8">
        <v>1184</v>
      </c>
      <c r="F47" s="8">
        <v>4000</v>
      </c>
      <c r="G47" s="9"/>
      <c r="H47" s="9"/>
      <c r="I47" s="1">
        <f t="shared" si="0"/>
        <v>0</v>
      </c>
      <c r="J47" s="16">
        <v>576358616</v>
      </c>
      <c r="K47" s="1">
        <v>461327888</v>
      </c>
      <c r="L47" s="10"/>
      <c r="M47" s="12">
        <f t="shared" si="3"/>
        <v>0</v>
      </c>
      <c r="N47" s="1">
        <f t="shared" si="1"/>
        <v>0</v>
      </c>
      <c r="O47" s="26">
        <v>24</v>
      </c>
      <c r="P47" s="11"/>
    </row>
    <row r="48" spans="1:16">
      <c r="A48" t="s">
        <v>43</v>
      </c>
      <c r="B48" t="s">
        <v>0</v>
      </c>
      <c r="C48" s="7" t="s">
        <v>56</v>
      </c>
      <c r="D48" s="8">
        <f t="shared" si="2"/>
        <v>2136</v>
      </c>
      <c r="E48" s="8">
        <v>1152</v>
      </c>
      <c r="F48" s="8">
        <v>984</v>
      </c>
      <c r="G48" s="9"/>
      <c r="H48" s="9"/>
      <c r="I48" s="1">
        <f t="shared" si="0"/>
        <v>0</v>
      </c>
      <c r="J48" s="16">
        <v>669035776</v>
      </c>
      <c r="K48" s="1">
        <v>116773584</v>
      </c>
      <c r="L48" s="10"/>
      <c r="M48" s="12">
        <f t="shared" si="3"/>
        <v>0</v>
      </c>
      <c r="N48" s="1">
        <f t="shared" si="1"/>
        <v>0</v>
      </c>
      <c r="O48" s="26">
        <v>48</v>
      </c>
      <c r="P48" s="11"/>
    </row>
    <row r="49" spans="1:16">
      <c r="A49" t="s">
        <v>43</v>
      </c>
      <c r="B49" t="s">
        <v>0</v>
      </c>
      <c r="C49" s="7" t="s">
        <v>57</v>
      </c>
      <c r="D49" s="8">
        <f t="shared" si="2"/>
        <v>5368</v>
      </c>
      <c r="E49" s="8">
        <v>1040</v>
      </c>
      <c r="F49" s="8">
        <v>4328</v>
      </c>
      <c r="G49" s="9"/>
      <c r="H49" s="9"/>
      <c r="I49" s="1">
        <f t="shared" si="0"/>
        <v>0</v>
      </c>
      <c r="J49" s="16">
        <v>416997408</v>
      </c>
      <c r="K49" s="1">
        <v>374315288</v>
      </c>
      <c r="L49" s="10"/>
      <c r="M49" s="12">
        <f t="shared" si="3"/>
        <v>0</v>
      </c>
      <c r="N49" s="1">
        <f t="shared" si="1"/>
        <v>0</v>
      </c>
      <c r="O49" s="26">
        <v>48</v>
      </c>
      <c r="P49" s="11"/>
    </row>
    <row r="50" spans="1:16">
      <c r="A50" t="s">
        <v>43</v>
      </c>
      <c r="B50" t="s">
        <v>0</v>
      </c>
      <c r="C50" s="7" t="s">
        <v>58</v>
      </c>
      <c r="D50" s="8">
        <f t="shared" si="2"/>
        <v>2176</v>
      </c>
      <c r="E50" s="8">
        <v>1024</v>
      </c>
      <c r="F50" s="8">
        <v>1152</v>
      </c>
      <c r="G50" s="9"/>
      <c r="H50" s="9"/>
      <c r="I50" s="1">
        <f t="shared" si="0"/>
        <v>0</v>
      </c>
      <c r="J50" s="16">
        <v>538850080</v>
      </c>
      <c r="K50" s="1">
        <v>79391840</v>
      </c>
      <c r="L50" s="10"/>
      <c r="M50" s="12">
        <f t="shared" si="3"/>
        <v>0</v>
      </c>
      <c r="N50" s="1">
        <f t="shared" si="1"/>
        <v>0</v>
      </c>
      <c r="O50" s="26">
        <v>24</v>
      </c>
      <c r="P50" s="11"/>
    </row>
    <row r="51" spans="1:16">
      <c r="A51" t="s">
        <v>43</v>
      </c>
      <c r="B51" t="s">
        <v>0</v>
      </c>
      <c r="C51" s="7" t="s">
        <v>59</v>
      </c>
      <c r="D51" s="8">
        <f t="shared" si="2"/>
        <v>3736</v>
      </c>
      <c r="E51" s="8">
        <v>1024</v>
      </c>
      <c r="F51" s="8">
        <v>2712</v>
      </c>
      <c r="G51" s="9"/>
      <c r="H51" s="9"/>
      <c r="I51" s="1">
        <f t="shared" si="0"/>
        <v>0</v>
      </c>
      <c r="J51" s="16">
        <v>466186216</v>
      </c>
      <c r="K51" s="1">
        <v>302014240</v>
      </c>
      <c r="L51" s="10"/>
      <c r="M51" s="12">
        <f t="shared" si="3"/>
        <v>0</v>
      </c>
      <c r="N51" s="1">
        <f t="shared" si="1"/>
        <v>0</v>
      </c>
      <c r="O51" s="26">
        <v>48</v>
      </c>
      <c r="P51" s="11"/>
    </row>
    <row r="52" spans="1:16">
      <c r="A52" t="s">
        <v>43</v>
      </c>
      <c r="B52" t="s">
        <v>0</v>
      </c>
      <c r="C52" s="7" t="s">
        <v>60</v>
      </c>
      <c r="D52" s="8">
        <f t="shared" si="2"/>
        <v>1616</v>
      </c>
      <c r="E52" s="8">
        <v>960</v>
      </c>
      <c r="F52" s="8">
        <v>656</v>
      </c>
      <c r="G52" s="9"/>
      <c r="H52" s="9"/>
      <c r="I52" s="1">
        <f t="shared" si="0"/>
        <v>0</v>
      </c>
      <c r="J52" s="16">
        <v>463177192</v>
      </c>
      <c r="K52" s="1">
        <v>145020048</v>
      </c>
      <c r="L52" s="10"/>
      <c r="M52" s="12">
        <f t="shared" si="3"/>
        <v>0</v>
      </c>
      <c r="N52" s="1">
        <f t="shared" si="1"/>
        <v>0</v>
      </c>
      <c r="O52" s="26">
        <v>72</v>
      </c>
      <c r="P52" s="11"/>
    </row>
    <row r="53" spans="1:16">
      <c r="A53" t="s">
        <v>43</v>
      </c>
      <c r="B53" t="s">
        <v>0</v>
      </c>
      <c r="C53" s="7" t="s">
        <v>61</v>
      </c>
      <c r="D53" s="8">
        <f t="shared" si="2"/>
        <v>2336</v>
      </c>
      <c r="E53" s="8">
        <v>904</v>
      </c>
      <c r="F53" s="8">
        <v>1432</v>
      </c>
      <c r="G53" s="9"/>
      <c r="H53" s="9"/>
      <c r="I53" s="1">
        <f t="shared" si="0"/>
        <v>0</v>
      </c>
      <c r="J53" s="16">
        <v>528058024</v>
      </c>
      <c r="K53" s="1">
        <v>424580664</v>
      </c>
      <c r="L53" s="10"/>
      <c r="M53" s="12">
        <f t="shared" si="3"/>
        <v>0</v>
      </c>
      <c r="N53" s="1">
        <f t="shared" si="1"/>
        <v>0</v>
      </c>
      <c r="O53" s="26">
        <v>48</v>
      </c>
      <c r="P53" s="11"/>
    </row>
    <row r="54" spans="1:16">
      <c r="A54" t="s">
        <v>43</v>
      </c>
      <c r="B54" t="s">
        <v>0</v>
      </c>
      <c r="C54" s="7" t="s">
        <v>62</v>
      </c>
      <c r="D54" s="8">
        <f t="shared" si="2"/>
        <v>5288</v>
      </c>
      <c r="E54" s="8">
        <v>848</v>
      </c>
      <c r="F54" s="8">
        <v>4440</v>
      </c>
      <c r="G54" s="9"/>
      <c r="H54" s="9"/>
      <c r="I54" s="1">
        <f t="shared" si="0"/>
        <v>0</v>
      </c>
      <c r="J54" s="16">
        <v>319728744</v>
      </c>
      <c r="K54" s="1">
        <v>433198400</v>
      </c>
      <c r="L54" s="10"/>
      <c r="M54" s="12">
        <f t="shared" si="3"/>
        <v>0</v>
      </c>
      <c r="N54" s="1">
        <f t="shared" si="1"/>
        <v>0</v>
      </c>
      <c r="O54" s="26">
        <v>48</v>
      </c>
      <c r="P54" s="11"/>
    </row>
    <row r="55" spans="1:16">
      <c r="A55" t="s">
        <v>43</v>
      </c>
      <c r="B55" t="s">
        <v>0</v>
      </c>
      <c r="C55" s="7" t="s">
        <v>63</v>
      </c>
      <c r="D55" s="8">
        <f t="shared" si="2"/>
        <v>5464</v>
      </c>
      <c r="E55" s="8">
        <v>800</v>
      </c>
      <c r="F55" s="8">
        <v>4664</v>
      </c>
      <c r="G55" s="9"/>
      <c r="H55" s="9"/>
      <c r="I55" s="1">
        <f t="shared" si="0"/>
        <v>0</v>
      </c>
      <c r="J55" s="16">
        <v>318290248</v>
      </c>
      <c r="K55" s="1">
        <v>526264128</v>
      </c>
      <c r="L55" s="10"/>
      <c r="M55" s="12">
        <f t="shared" si="3"/>
        <v>0</v>
      </c>
      <c r="N55" s="1">
        <f t="shared" si="1"/>
        <v>0</v>
      </c>
      <c r="O55" s="26">
        <v>48</v>
      </c>
      <c r="P55" s="11"/>
    </row>
    <row r="56" spans="1:16">
      <c r="A56" t="s">
        <v>43</v>
      </c>
      <c r="B56" t="s">
        <v>0</v>
      </c>
      <c r="C56" s="7" t="s">
        <v>64</v>
      </c>
      <c r="D56" s="8">
        <f t="shared" si="2"/>
        <v>3648</v>
      </c>
      <c r="E56" s="8">
        <v>664</v>
      </c>
      <c r="F56" s="8">
        <v>2984</v>
      </c>
      <c r="G56" s="9"/>
      <c r="H56" s="9"/>
      <c r="I56" s="1">
        <f t="shared" si="0"/>
        <v>0</v>
      </c>
      <c r="J56" s="16">
        <v>86699640</v>
      </c>
      <c r="K56" s="1">
        <v>722485688</v>
      </c>
      <c r="L56" s="10"/>
      <c r="M56" s="12">
        <f t="shared" si="3"/>
        <v>0</v>
      </c>
      <c r="N56" s="1">
        <f t="shared" si="1"/>
        <v>0</v>
      </c>
      <c r="O56" s="26">
        <v>24</v>
      </c>
      <c r="P56" s="11"/>
    </row>
    <row r="57" spans="1:16">
      <c r="A57" t="s">
        <v>43</v>
      </c>
      <c r="B57" t="s">
        <v>0</v>
      </c>
      <c r="C57" s="7" t="s">
        <v>65</v>
      </c>
      <c r="D57" s="8">
        <f t="shared" si="2"/>
        <v>3448</v>
      </c>
      <c r="E57" s="8">
        <v>576</v>
      </c>
      <c r="F57" s="8">
        <v>2872</v>
      </c>
      <c r="G57" s="9"/>
      <c r="H57" s="9"/>
      <c r="I57" s="1">
        <f t="shared" si="0"/>
        <v>0</v>
      </c>
      <c r="J57" s="16">
        <v>188281632</v>
      </c>
      <c r="K57" s="1">
        <v>295340976</v>
      </c>
      <c r="L57" s="10"/>
      <c r="M57" s="12">
        <f t="shared" si="3"/>
        <v>0</v>
      </c>
      <c r="N57" s="1">
        <f t="shared" si="1"/>
        <v>0</v>
      </c>
      <c r="O57" s="26">
        <v>24</v>
      </c>
      <c r="P57" s="11"/>
    </row>
    <row r="58" spans="1:16">
      <c r="A58" t="s">
        <v>43</v>
      </c>
      <c r="B58" t="s">
        <v>0</v>
      </c>
      <c r="C58" s="7" t="s">
        <v>66</v>
      </c>
      <c r="D58" s="8">
        <f t="shared" si="2"/>
        <v>848</v>
      </c>
      <c r="E58" s="8">
        <v>408</v>
      </c>
      <c r="F58" s="8">
        <v>440</v>
      </c>
      <c r="G58" s="9"/>
      <c r="H58" s="9"/>
      <c r="I58" s="1">
        <f t="shared" si="0"/>
        <v>0</v>
      </c>
      <c r="J58" s="16">
        <v>131199920</v>
      </c>
      <c r="K58" s="1">
        <v>41363656</v>
      </c>
      <c r="L58" s="10"/>
      <c r="M58" s="12">
        <f t="shared" si="3"/>
        <v>0</v>
      </c>
      <c r="N58" s="1">
        <f t="shared" si="1"/>
        <v>0</v>
      </c>
      <c r="O58" s="26">
        <v>24</v>
      </c>
      <c r="P58" s="11"/>
    </row>
    <row r="59" spans="1:16">
      <c r="A59" t="s">
        <v>43</v>
      </c>
      <c r="B59" t="s">
        <v>0</v>
      </c>
      <c r="C59" s="7" t="s">
        <v>67</v>
      </c>
      <c r="D59" s="8">
        <f t="shared" si="2"/>
        <v>14456</v>
      </c>
      <c r="E59" s="8">
        <v>400</v>
      </c>
      <c r="F59" s="8">
        <v>14056</v>
      </c>
      <c r="G59" s="9"/>
      <c r="H59" s="9"/>
      <c r="I59" s="1">
        <f t="shared" si="0"/>
        <v>0</v>
      </c>
      <c r="J59" s="16">
        <v>32543040</v>
      </c>
      <c r="K59" s="1">
        <v>805510912</v>
      </c>
      <c r="L59" s="10"/>
      <c r="M59" s="12">
        <f t="shared" si="3"/>
        <v>0</v>
      </c>
      <c r="N59" s="1">
        <f t="shared" si="1"/>
        <v>0</v>
      </c>
      <c r="O59" s="26">
        <v>48</v>
      </c>
      <c r="P59" s="11"/>
    </row>
    <row r="60" spans="1:16">
      <c r="A60" t="s">
        <v>68</v>
      </c>
      <c r="B60" t="s">
        <v>0</v>
      </c>
      <c r="C60" s="7" t="s">
        <v>69</v>
      </c>
      <c r="D60" s="8">
        <f t="shared" si="2"/>
        <v>42448</v>
      </c>
      <c r="E60" s="8">
        <v>22632</v>
      </c>
      <c r="F60" s="8">
        <v>19816</v>
      </c>
      <c r="G60" s="9"/>
      <c r="H60" s="9"/>
      <c r="I60" s="1">
        <f t="shared" si="0"/>
        <v>0</v>
      </c>
      <c r="J60" s="16">
        <v>19469842856</v>
      </c>
      <c r="K60" s="1">
        <v>4863080216</v>
      </c>
      <c r="L60" s="10"/>
      <c r="M60" s="12">
        <f t="shared" si="3"/>
        <v>0</v>
      </c>
      <c r="N60" s="1">
        <f t="shared" si="1"/>
        <v>0</v>
      </c>
      <c r="O60" s="26">
        <v>24</v>
      </c>
      <c r="P60" s="11"/>
    </row>
    <row r="61" spans="1:16">
      <c r="A61" t="s">
        <v>68</v>
      </c>
      <c r="B61" t="s">
        <v>0</v>
      </c>
      <c r="C61" s="7" t="s">
        <v>70</v>
      </c>
      <c r="D61" s="8">
        <f t="shared" si="2"/>
        <v>14040</v>
      </c>
      <c r="E61" s="8">
        <v>7520</v>
      </c>
      <c r="F61" s="8">
        <v>6520</v>
      </c>
      <c r="G61" s="9"/>
      <c r="H61" s="9"/>
      <c r="I61" s="1">
        <f t="shared" si="0"/>
        <v>0</v>
      </c>
      <c r="J61" s="16">
        <v>5844862440</v>
      </c>
      <c r="K61" s="1">
        <v>993842464</v>
      </c>
      <c r="L61" s="10"/>
      <c r="M61" s="12">
        <f t="shared" si="3"/>
        <v>0</v>
      </c>
      <c r="N61" s="1">
        <f t="shared" si="1"/>
        <v>0</v>
      </c>
      <c r="O61" s="26">
        <v>24</v>
      </c>
      <c r="P61" s="11"/>
    </row>
    <row r="62" spans="1:16">
      <c r="A62" t="s">
        <v>68</v>
      </c>
      <c r="B62" t="s">
        <v>0</v>
      </c>
      <c r="C62" s="7" t="s">
        <v>71</v>
      </c>
      <c r="D62" s="8">
        <f t="shared" si="2"/>
        <v>12584</v>
      </c>
      <c r="E62" s="8">
        <v>6272</v>
      </c>
      <c r="F62" s="8">
        <v>6312</v>
      </c>
      <c r="G62" s="9"/>
      <c r="H62" s="9"/>
      <c r="I62" s="1">
        <f t="shared" si="0"/>
        <v>0</v>
      </c>
      <c r="J62" s="16">
        <v>5272974112</v>
      </c>
      <c r="K62" s="1">
        <v>1634083872</v>
      </c>
      <c r="L62" s="10"/>
      <c r="M62" s="12">
        <f t="shared" si="3"/>
        <v>0</v>
      </c>
      <c r="N62" s="1">
        <f t="shared" si="1"/>
        <v>0</v>
      </c>
      <c r="O62" s="26">
        <v>48</v>
      </c>
      <c r="P62" s="11"/>
    </row>
    <row r="63" spans="1:16">
      <c r="A63" t="s">
        <v>68</v>
      </c>
      <c r="B63" t="s">
        <v>0</v>
      </c>
      <c r="C63" s="7" t="s">
        <v>72</v>
      </c>
      <c r="D63" s="8">
        <f t="shared" si="2"/>
        <v>25848</v>
      </c>
      <c r="E63" s="8">
        <v>4160</v>
      </c>
      <c r="F63" s="8">
        <v>21688</v>
      </c>
      <c r="G63" s="9"/>
      <c r="H63" s="9"/>
      <c r="I63" s="1">
        <f t="shared" si="0"/>
        <v>0</v>
      </c>
      <c r="J63" s="16">
        <v>2368194432</v>
      </c>
      <c r="K63" s="1">
        <v>2281945720</v>
      </c>
      <c r="L63" s="10"/>
      <c r="M63" s="12">
        <f t="shared" si="3"/>
        <v>0</v>
      </c>
      <c r="N63" s="1">
        <f t="shared" si="1"/>
        <v>0</v>
      </c>
      <c r="O63" s="26">
        <v>48</v>
      </c>
      <c r="P63" s="11"/>
    </row>
    <row r="64" spans="1:16">
      <c r="A64" t="s">
        <v>68</v>
      </c>
      <c r="B64" t="s">
        <v>0</v>
      </c>
      <c r="C64" s="7" t="s">
        <v>73</v>
      </c>
      <c r="D64" s="8">
        <f t="shared" si="2"/>
        <v>5472</v>
      </c>
      <c r="E64" s="8">
        <v>3864</v>
      </c>
      <c r="F64" s="8">
        <v>1608</v>
      </c>
      <c r="G64" s="9"/>
      <c r="H64" s="9"/>
      <c r="I64" s="1">
        <f t="shared" si="0"/>
        <v>0</v>
      </c>
      <c r="J64" s="16">
        <v>1604422008</v>
      </c>
      <c r="K64" s="1">
        <v>223855384</v>
      </c>
      <c r="L64" s="10"/>
      <c r="M64" s="12">
        <f t="shared" si="3"/>
        <v>0</v>
      </c>
      <c r="N64" s="1">
        <f t="shared" si="1"/>
        <v>0</v>
      </c>
      <c r="O64" s="26">
        <v>48</v>
      </c>
      <c r="P64" s="11"/>
    </row>
    <row r="65" spans="1:16">
      <c r="A65" t="s">
        <v>68</v>
      </c>
      <c r="B65" t="s">
        <v>0</v>
      </c>
      <c r="C65" s="7" t="s">
        <v>74</v>
      </c>
      <c r="D65" s="8">
        <f t="shared" si="2"/>
        <v>4616</v>
      </c>
      <c r="E65" s="8">
        <v>2736</v>
      </c>
      <c r="F65" s="8">
        <v>1880</v>
      </c>
      <c r="G65" s="9"/>
      <c r="H65" s="9"/>
      <c r="I65" s="1">
        <f t="shared" si="0"/>
        <v>0</v>
      </c>
      <c r="J65" s="16">
        <v>987751104</v>
      </c>
      <c r="K65" s="1">
        <v>773731768</v>
      </c>
      <c r="L65" s="10"/>
      <c r="M65" s="12">
        <f t="shared" si="3"/>
        <v>0</v>
      </c>
      <c r="N65" s="1">
        <f t="shared" si="1"/>
        <v>0</v>
      </c>
      <c r="O65" s="26">
        <v>48</v>
      </c>
      <c r="P65" s="11"/>
    </row>
    <row r="66" spans="1:16">
      <c r="A66" t="s">
        <v>68</v>
      </c>
      <c r="B66" t="s">
        <v>0</v>
      </c>
      <c r="C66" s="7" t="s">
        <v>75</v>
      </c>
      <c r="D66" s="8">
        <f t="shared" si="2"/>
        <v>12992</v>
      </c>
      <c r="E66" s="8">
        <v>1896</v>
      </c>
      <c r="F66" s="8">
        <v>11096</v>
      </c>
      <c r="G66" s="9"/>
      <c r="H66" s="9"/>
      <c r="I66" s="1">
        <f t="shared" si="0"/>
        <v>0</v>
      </c>
      <c r="J66" s="16">
        <v>933757688</v>
      </c>
      <c r="K66" s="1">
        <v>1429622784</v>
      </c>
      <c r="L66" s="10"/>
      <c r="M66" s="12">
        <f t="shared" si="3"/>
        <v>0</v>
      </c>
      <c r="N66" s="1">
        <f t="shared" si="1"/>
        <v>0</v>
      </c>
      <c r="O66" s="26">
        <v>48</v>
      </c>
      <c r="P66" s="11"/>
    </row>
    <row r="67" spans="1:16">
      <c r="A67" t="s">
        <v>68</v>
      </c>
      <c r="B67" t="s">
        <v>0</v>
      </c>
      <c r="C67" s="7" t="s">
        <v>76</v>
      </c>
      <c r="D67" s="8">
        <f t="shared" si="2"/>
        <v>2384</v>
      </c>
      <c r="E67" s="8">
        <v>1776</v>
      </c>
      <c r="F67" s="8">
        <v>608</v>
      </c>
      <c r="G67" s="9"/>
      <c r="H67" s="9"/>
      <c r="I67" s="1">
        <f t="shared" ref="I67:I127" si="4">(G67*E67)+(H67*F67)</f>
        <v>0</v>
      </c>
      <c r="J67" s="16">
        <v>676508704</v>
      </c>
      <c r="K67" s="1">
        <v>61801632</v>
      </c>
      <c r="L67" s="10"/>
      <c r="M67" s="12">
        <f t="shared" si="3"/>
        <v>0</v>
      </c>
      <c r="N67" s="1">
        <f t="shared" ref="N67:N127" si="5">I67+M67</f>
        <v>0</v>
      </c>
      <c r="O67" s="26">
        <v>24</v>
      </c>
      <c r="P67" s="11"/>
    </row>
    <row r="68" spans="1:16">
      <c r="A68" t="s">
        <v>68</v>
      </c>
      <c r="B68" t="s">
        <v>0</v>
      </c>
      <c r="C68" s="7" t="s">
        <v>77</v>
      </c>
      <c r="D68" s="8">
        <f t="shared" ref="D68:D127" si="6">E68+F68</f>
        <v>9696</v>
      </c>
      <c r="E68" s="8">
        <v>1088</v>
      </c>
      <c r="F68" s="8">
        <v>8608</v>
      </c>
      <c r="G68" s="9"/>
      <c r="H68" s="9"/>
      <c r="I68" s="1">
        <f t="shared" si="4"/>
        <v>0</v>
      </c>
      <c r="J68" s="16">
        <v>403720456</v>
      </c>
      <c r="K68" s="1">
        <v>999868664</v>
      </c>
      <c r="L68" s="10"/>
      <c r="M68" s="12">
        <f t="shared" ref="M68:M127" si="7">(J68+K68)*L68</f>
        <v>0</v>
      </c>
      <c r="N68" s="1">
        <f t="shared" si="5"/>
        <v>0</v>
      </c>
      <c r="O68" s="26">
        <v>48</v>
      </c>
      <c r="P68" s="11"/>
    </row>
    <row r="69" spans="1:16">
      <c r="A69" t="s">
        <v>68</v>
      </c>
      <c r="B69" t="s">
        <v>0</v>
      </c>
      <c r="C69" s="7" t="s">
        <v>78</v>
      </c>
      <c r="D69" s="8">
        <f t="shared" si="6"/>
        <v>384</v>
      </c>
      <c r="E69" s="8">
        <v>360</v>
      </c>
      <c r="F69" s="8">
        <v>24</v>
      </c>
      <c r="G69" s="9"/>
      <c r="H69" s="9"/>
      <c r="I69" s="1">
        <f t="shared" si="4"/>
        <v>0</v>
      </c>
      <c r="J69" s="16">
        <v>116142432</v>
      </c>
      <c r="K69" s="1">
        <v>1309992</v>
      </c>
      <c r="L69" s="10"/>
      <c r="M69" s="12">
        <f t="shared" si="7"/>
        <v>0</v>
      </c>
      <c r="N69" s="1">
        <f t="shared" si="5"/>
        <v>0</v>
      </c>
      <c r="O69" s="26">
        <v>48</v>
      </c>
      <c r="P69" s="11"/>
    </row>
    <row r="70" spans="1:16">
      <c r="A70" t="s">
        <v>68</v>
      </c>
      <c r="B70" t="s">
        <v>0</v>
      </c>
      <c r="C70" s="7" t="s">
        <v>79</v>
      </c>
      <c r="D70" s="8">
        <f t="shared" si="6"/>
        <v>580</v>
      </c>
      <c r="E70" s="8">
        <v>420</v>
      </c>
      <c r="F70" s="8">
        <v>160</v>
      </c>
      <c r="G70" s="9"/>
      <c r="H70" s="9"/>
      <c r="I70" s="1">
        <f t="shared" si="4"/>
        <v>0</v>
      </c>
      <c r="J70" s="16">
        <v>155072796</v>
      </c>
      <c r="K70" s="1">
        <v>11416576</v>
      </c>
      <c r="L70" s="10"/>
      <c r="M70" s="12">
        <f t="shared" si="7"/>
        <v>0</v>
      </c>
      <c r="N70" s="1">
        <f t="shared" si="5"/>
        <v>0</v>
      </c>
      <c r="O70" s="26">
        <v>72</v>
      </c>
      <c r="P70" s="11"/>
    </row>
    <row r="71" spans="1:16">
      <c r="A71" t="s">
        <v>80</v>
      </c>
      <c r="B71" t="s">
        <v>0</v>
      </c>
      <c r="C71" s="7" t="s">
        <v>81</v>
      </c>
      <c r="D71" s="8">
        <f t="shared" si="6"/>
        <v>11024</v>
      </c>
      <c r="E71" s="8">
        <v>9840</v>
      </c>
      <c r="F71" s="8">
        <v>1184</v>
      </c>
      <c r="G71" s="9"/>
      <c r="H71" s="9"/>
      <c r="I71" s="1">
        <f t="shared" si="4"/>
        <v>0</v>
      </c>
      <c r="J71" s="16">
        <v>4577553408</v>
      </c>
      <c r="K71" s="1">
        <v>175372616</v>
      </c>
      <c r="L71" s="10"/>
      <c r="M71" s="12">
        <f t="shared" si="7"/>
        <v>0</v>
      </c>
      <c r="N71" s="1">
        <f t="shared" si="5"/>
        <v>0</v>
      </c>
      <c r="O71" s="26">
        <v>24</v>
      </c>
      <c r="P71" s="11"/>
    </row>
    <row r="72" spans="1:16">
      <c r="A72" t="s">
        <v>80</v>
      </c>
      <c r="B72" t="s">
        <v>0</v>
      </c>
      <c r="C72" s="7" t="s">
        <v>82</v>
      </c>
      <c r="D72" s="8">
        <f t="shared" si="6"/>
        <v>10200</v>
      </c>
      <c r="E72" s="8">
        <v>2888</v>
      </c>
      <c r="F72" s="8">
        <v>7312</v>
      </c>
      <c r="G72" s="9"/>
      <c r="H72" s="9"/>
      <c r="I72" s="1">
        <f t="shared" si="4"/>
        <v>0</v>
      </c>
      <c r="J72" s="16">
        <v>1217380728</v>
      </c>
      <c r="K72" s="1">
        <v>1439114360</v>
      </c>
      <c r="L72" s="10"/>
      <c r="M72" s="12">
        <f t="shared" si="7"/>
        <v>0</v>
      </c>
      <c r="N72" s="1">
        <f t="shared" si="5"/>
        <v>0</v>
      </c>
      <c r="O72" s="26">
        <v>24</v>
      </c>
      <c r="P72" s="11"/>
    </row>
    <row r="73" spans="1:16">
      <c r="A73" t="s">
        <v>80</v>
      </c>
      <c r="B73" t="s">
        <v>0</v>
      </c>
      <c r="C73" s="7" t="s">
        <v>83</v>
      </c>
      <c r="D73" s="8">
        <f t="shared" si="6"/>
        <v>3664</v>
      </c>
      <c r="E73" s="8">
        <v>2632</v>
      </c>
      <c r="F73" s="8">
        <v>1032</v>
      </c>
      <c r="G73" s="9"/>
      <c r="H73" s="9"/>
      <c r="I73" s="1">
        <f t="shared" si="4"/>
        <v>0</v>
      </c>
      <c r="J73" s="16">
        <v>1142921984</v>
      </c>
      <c r="K73" s="1">
        <v>97286512</v>
      </c>
      <c r="L73" s="10"/>
      <c r="M73" s="12">
        <f t="shared" si="7"/>
        <v>0</v>
      </c>
      <c r="N73" s="1">
        <f t="shared" si="5"/>
        <v>0</v>
      </c>
      <c r="O73" s="26">
        <v>24</v>
      </c>
      <c r="P73" s="11"/>
    </row>
    <row r="74" spans="1:16">
      <c r="A74" t="s">
        <v>80</v>
      </c>
      <c r="B74" t="s">
        <v>0</v>
      </c>
      <c r="C74" s="7" t="s">
        <v>84</v>
      </c>
      <c r="D74" s="8">
        <f t="shared" si="6"/>
        <v>2344</v>
      </c>
      <c r="E74" s="8">
        <v>2192</v>
      </c>
      <c r="F74" s="8">
        <v>152</v>
      </c>
      <c r="G74" s="9"/>
      <c r="H74" s="9"/>
      <c r="I74" s="1">
        <f t="shared" si="4"/>
        <v>0</v>
      </c>
      <c r="J74" s="16">
        <v>1040448696</v>
      </c>
      <c r="K74" s="1">
        <v>23877760</v>
      </c>
      <c r="L74" s="10"/>
      <c r="M74" s="12">
        <f t="shared" si="7"/>
        <v>0</v>
      </c>
      <c r="N74" s="1">
        <f t="shared" si="5"/>
        <v>0</v>
      </c>
      <c r="O74" s="26">
        <v>24</v>
      </c>
      <c r="P74" s="11"/>
    </row>
    <row r="75" spans="1:16">
      <c r="A75" t="s">
        <v>80</v>
      </c>
      <c r="B75" t="s">
        <v>0</v>
      </c>
      <c r="C75" s="7" t="s">
        <v>85</v>
      </c>
      <c r="D75" s="8">
        <f t="shared" si="6"/>
        <v>13224</v>
      </c>
      <c r="E75" s="8">
        <v>2032</v>
      </c>
      <c r="F75" s="8">
        <v>11192</v>
      </c>
      <c r="G75" s="9"/>
      <c r="H75" s="9"/>
      <c r="I75" s="1">
        <f t="shared" si="4"/>
        <v>0</v>
      </c>
      <c r="J75" s="16">
        <v>650433424</v>
      </c>
      <c r="K75" s="1">
        <v>1238711792</v>
      </c>
      <c r="L75" s="10"/>
      <c r="M75" s="12">
        <f t="shared" si="7"/>
        <v>0</v>
      </c>
      <c r="N75" s="1">
        <f t="shared" si="5"/>
        <v>0</v>
      </c>
      <c r="O75" s="26">
        <v>24</v>
      </c>
      <c r="P75" s="11"/>
    </row>
    <row r="76" spans="1:16">
      <c r="A76" t="s">
        <v>80</v>
      </c>
      <c r="B76" t="s">
        <v>0</v>
      </c>
      <c r="C76" s="7" t="s">
        <v>86</v>
      </c>
      <c r="D76" s="8">
        <f t="shared" si="6"/>
        <v>9728</v>
      </c>
      <c r="E76" s="8">
        <v>1808</v>
      </c>
      <c r="F76" s="8">
        <v>7920</v>
      </c>
      <c r="G76" s="9"/>
      <c r="H76" s="9"/>
      <c r="I76" s="1">
        <f t="shared" si="4"/>
        <v>0</v>
      </c>
      <c r="J76" s="16">
        <v>821875032</v>
      </c>
      <c r="K76" s="1">
        <v>1040038704</v>
      </c>
      <c r="L76" s="10"/>
      <c r="M76" s="12">
        <f t="shared" si="7"/>
        <v>0</v>
      </c>
      <c r="N76" s="1">
        <f t="shared" si="5"/>
        <v>0</v>
      </c>
      <c r="O76" s="26">
        <v>24</v>
      </c>
      <c r="P76" s="11"/>
    </row>
    <row r="77" spans="1:16">
      <c r="A77" t="s">
        <v>80</v>
      </c>
      <c r="B77" t="s">
        <v>0</v>
      </c>
      <c r="C77" s="7" t="s">
        <v>87</v>
      </c>
      <c r="D77" s="8">
        <f t="shared" si="6"/>
        <v>1792</v>
      </c>
      <c r="E77" s="8">
        <v>1656</v>
      </c>
      <c r="F77" s="8">
        <v>136</v>
      </c>
      <c r="G77" s="9"/>
      <c r="H77" s="9"/>
      <c r="I77" s="1">
        <f t="shared" si="4"/>
        <v>0</v>
      </c>
      <c r="J77" s="16">
        <v>541118056</v>
      </c>
      <c r="K77" s="1">
        <v>15754176</v>
      </c>
      <c r="L77" s="10"/>
      <c r="M77" s="12">
        <f t="shared" si="7"/>
        <v>0</v>
      </c>
      <c r="N77" s="1">
        <f t="shared" si="5"/>
        <v>0</v>
      </c>
      <c r="O77" s="26">
        <v>72</v>
      </c>
      <c r="P77" s="11"/>
    </row>
    <row r="78" spans="1:16">
      <c r="A78" t="s">
        <v>80</v>
      </c>
      <c r="B78" t="s">
        <v>0</v>
      </c>
      <c r="C78" s="7" t="s">
        <v>88</v>
      </c>
      <c r="D78" s="8">
        <f t="shared" si="6"/>
        <v>5960</v>
      </c>
      <c r="E78" s="8">
        <v>1648</v>
      </c>
      <c r="F78" s="8">
        <v>4312</v>
      </c>
      <c r="G78" s="9"/>
      <c r="H78" s="9"/>
      <c r="I78" s="1">
        <f t="shared" si="4"/>
        <v>0</v>
      </c>
      <c r="J78" s="16">
        <v>1035917280</v>
      </c>
      <c r="K78" s="1">
        <v>988664848</v>
      </c>
      <c r="L78" s="10"/>
      <c r="M78" s="12">
        <f t="shared" si="7"/>
        <v>0</v>
      </c>
      <c r="N78" s="1">
        <f t="shared" si="5"/>
        <v>0</v>
      </c>
      <c r="O78" s="26">
        <v>48</v>
      </c>
      <c r="P78" s="11"/>
    </row>
    <row r="79" spans="1:16">
      <c r="A79" t="s">
        <v>80</v>
      </c>
      <c r="B79" t="s">
        <v>0</v>
      </c>
      <c r="C79" s="7" t="s">
        <v>89</v>
      </c>
      <c r="D79" s="8">
        <f t="shared" si="6"/>
        <v>2096</v>
      </c>
      <c r="E79" s="8">
        <v>1568</v>
      </c>
      <c r="F79" s="8">
        <v>528</v>
      </c>
      <c r="G79" s="9"/>
      <c r="H79" s="9"/>
      <c r="I79" s="1">
        <f t="shared" si="4"/>
        <v>0</v>
      </c>
      <c r="J79" s="16">
        <v>962253776</v>
      </c>
      <c r="K79" s="1">
        <v>48110736</v>
      </c>
      <c r="L79" s="10"/>
      <c r="M79" s="12">
        <f t="shared" si="7"/>
        <v>0</v>
      </c>
      <c r="N79" s="1">
        <f t="shared" si="5"/>
        <v>0</v>
      </c>
      <c r="O79" s="26">
        <v>72</v>
      </c>
      <c r="P79" s="11"/>
    </row>
    <row r="80" spans="1:16">
      <c r="A80" t="s">
        <v>80</v>
      </c>
      <c r="B80" t="s">
        <v>0</v>
      </c>
      <c r="C80" s="7" t="s">
        <v>90</v>
      </c>
      <c r="D80" s="8">
        <f t="shared" si="6"/>
        <v>1640</v>
      </c>
      <c r="E80" s="8">
        <v>1392</v>
      </c>
      <c r="F80" s="8">
        <v>248</v>
      </c>
      <c r="G80" s="9"/>
      <c r="H80" s="9"/>
      <c r="I80" s="1">
        <f t="shared" si="4"/>
        <v>0</v>
      </c>
      <c r="J80" s="16">
        <v>1133110352</v>
      </c>
      <c r="K80" s="1">
        <v>51466464</v>
      </c>
      <c r="L80" s="10"/>
      <c r="M80" s="12">
        <f t="shared" si="7"/>
        <v>0</v>
      </c>
      <c r="N80" s="1">
        <f t="shared" si="5"/>
        <v>0</v>
      </c>
      <c r="O80" s="26">
        <v>72</v>
      </c>
      <c r="P80" s="11"/>
    </row>
    <row r="81" spans="1:16">
      <c r="A81" t="s">
        <v>80</v>
      </c>
      <c r="B81" t="s">
        <v>0</v>
      </c>
      <c r="C81" s="7" t="s">
        <v>91</v>
      </c>
      <c r="D81" s="8">
        <f t="shared" si="6"/>
        <v>2784</v>
      </c>
      <c r="E81" s="8">
        <v>960</v>
      </c>
      <c r="F81" s="8">
        <v>1824</v>
      </c>
      <c r="G81" s="9"/>
      <c r="H81" s="9"/>
      <c r="I81" s="1">
        <f t="shared" si="4"/>
        <v>0</v>
      </c>
      <c r="J81" s="16">
        <v>395784760</v>
      </c>
      <c r="K81" s="1">
        <v>158575024</v>
      </c>
      <c r="L81" s="10"/>
      <c r="M81" s="12">
        <f t="shared" si="7"/>
        <v>0</v>
      </c>
      <c r="N81" s="1">
        <f t="shared" si="5"/>
        <v>0</v>
      </c>
      <c r="O81" s="26">
        <v>72</v>
      </c>
      <c r="P81" s="11"/>
    </row>
    <row r="82" spans="1:16">
      <c r="A82" t="s">
        <v>80</v>
      </c>
      <c r="B82" t="s">
        <v>0</v>
      </c>
      <c r="C82" s="7" t="s">
        <v>92</v>
      </c>
      <c r="D82" s="8">
        <f t="shared" si="6"/>
        <v>1448</v>
      </c>
      <c r="E82" s="8">
        <v>856</v>
      </c>
      <c r="F82" s="8">
        <v>592</v>
      </c>
      <c r="G82" s="9"/>
      <c r="H82" s="9"/>
      <c r="I82" s="1">
        <f t="shared" si="4"/>
        <v>0</v>
      </c>
      <c r="J82" s="16">
        <v>223699064</v>
      </c>
      <c r="K82" s="1">
        <v>122719056</v>
      </c>
      <c r="L82" s="10"/>
      <c r="M82" s="12">
        <f t="shared" si="7"/>
        <v>0</v>
      </c>
      <c r="N82" s="1">
        <f t="shared" si="5"/>
        <v>0</v>
      </c>
      <c r="O82" s="26">
        <v>72</v>
      </c>
      <c r="P82" s="11"/>
    </row>
    <row r="83" spans="1:16">
      <c r="A83" t="s">
        <v>80</v>
      </c>
      <c r="B83" t="s">
        <v>0</v>
      </c>
      <c r="C83" s="7" t="s">
        <v>93</v>
      </c>
      <c r="D83" s="8">
        <f t="shared" si="6"/>
        <v>1848</v>
      </c>
      <c r="E83" s="8">
        <v>568</v>
      </c>
      <c r="F83" s="8">
        <v>1280</v>
      </c>
      <c r="G83" s="9"/>
      <c r="H83" s="9"/>
      <c r="I83" s="1">
        <f t="shared" si="4"/>
        <v>0</v>
      </c>
      <c r="J83" s="16">
        <v>230883328</v>
      </c>
      <c r="K83" s="1">
        <v>257155928</v>
      </c>
      <c r="L83" s="10"/>
      <c r="M83" s="12">
        <f t="shared" si="7"/>
        <v>0</v>
      </c>
      <c r="N83" s="1">
        <f t="shared" si="5"/>
        <v>0</v>
      </c>
      <c r="O83" s="26">
        <v>24</v>
      </c>
      <c r="P83" s="11"/>
    </row>
    <row r="84" spans="1:16">
      <c r="A84" t="s">
        <v>80</v>
      </c>
      <c r="B84" t="s">
        <v>0</v>
      </c>
      <c r="C84" s="7" t="s">
        <v>147</v>
      </c>
      <c r="D84" s="8">
        <f t="shared" si="6"/>
        <v>592</v>
      </c>
      <c r="E84" s="8">
        <v>496</v>
      </c>
      <c r="F84" s="8">
        <v>96</v>
      </c>
      <c r="G84" s="9"/>
      <c r="H84" s="9"/>
      <c r="I84" s="1">
        <f t="shared" si="4"/>
        <v>0</v>
      </c>
      <c r="J84" s="16">
        <v>265712792</v>
      </c>
      <c r="K84" s="1">
        <v>2814880</v>
      </c>
      <c r="L84" s="10"/>
      <c r="M84" s="12">
        <f t="shared" si="7"/>
        <v>0</v>
      </c>
      <c r="N84" s="1">
        <f t="shared" si="5"/>
        <v>0</v>
      </c>
      <c r="O84" s="26">
        <v>72</v>
      </c>
      <c r="P84" s="11"/>
    </row>
    <row r="85" spans="1:16">
      <c r="A85" t="s">
        <v>80</v>
      </c>
      <c r="B85" t="s">
        <v>0</v>
      </c>
      <c r="C85" s="7" t="s">
        <v>94</v>
      </c>
      <c r="D85" s="8">
        <f t="shared" si="6"/>
        <v>5176</v>
      </c>
      <c r="E85" s="8">
        <v>488</v>
      </c>
      <c r="F85" s="8">
        <v>4688</v>
      </c>
      <c r="G85" s="9"/>
      <c r="H85" s="9"/>
      <c r="I85" s="1">
        <f t="shared" si="4"/>
        <v>0</v>
      </c>
      <c r="J85" s="16">
        <v>294188112</v>
      </c>
      <c r="K85" s="1">
        <v>642787712</v>
      </c>
      <c r="L85" s="10"/>
      <c r="M85" s="12">
        <f t="shared" si="7"/>
        <v>0</v>
      </c>
      <c r="N85" s="1">
        <f t="shared" si="5"/>
        <v>0</v>
      </c>
      <c r="O85" s="26">
        <v>48</v>
      </c>
      <c r="P85" s="11"/>
    </row>
    <row r="86" spans="1:16">
      <c r="A86" t="s">
        <v>80</v>
      </c>
      <c r="B86" t="s">
        <v>0</v>
      </c>
      <c r="C86" s="7" t="s">
        <v>95</v>
      </c>
      <c r="D86" s="8">
        <f t="shared" si="6"/>
        <v>1992</v>
      </c>
      <c r="E86" s="8">
        <v>432</v>
      </c>
      <c r="F86" s="8">
        <v>1560</v>
      </c>
      <c r="G86" s="9"/>
      <c r="H86" s="9"/>
      <c r="I86" s="1">
        <f t="shared" si="4"/>
        <v>0</v>
      </c>
      <c r="J86" s="16">
        <v>194047624</v>
      </c>
      <c r="K86" s="1">
        <v>193777672</v>
      </c>
      <c r="L86" s="10"/>
      <c r="M86" s="12">
        <f t="shared" si="7"/>
        <v>0</v>
      </c>
      <c r="N86" s="1">
        <f t="shared" si="5"/>
        <v>0</v>
      </c>
      <c r="O86" s="26">
        <v>48</v>
      </c>
      <c r="P86" s="11"/>
    </row>
    <row r="87" spans="1:16">
      <c r="A87" t="s">
        <v>80</v>
      </c>
      <c r="B87" t="s">
        <v>0</v>
      </c>
      <c r="C87" s="7" t="s">
        <v>96</v>
      </c>
      <c r="D87" s="8">
        <f t="shared" si="6"/>
        <v>440</v>
      </c>
      <c r="E87" s="8">
        <v>416</v>
      </c>
      <c r="F87" s="8">
        <v>24</v>
      </c>
      <c r="G87" s="9"/>
      <c r="H87" s="9"/>
      <c r="I87" s="1">
        <f t="shared" si="4"/>
        <v>0</v>
      </c>
      <c r="J87" s="16">
        <v>133098568</v>
      </c>
      <c r="K87" s="1">
        <v>2622240</v>
      </c>
      <c r="L87" s="10"/>
      <c r="M87" s="12">
        <f t="shared" si="7"/>
        <v>0</v>
      </c>
      <c r="N87" s="1">
        <f t="shared" si="5"/>
        <v>0</v>
      </c>
      <c r="O87" s="26">
        <v>48</v>
      </c>
      <c r="P87" s="11"/>
    </row>
    <row r="88" spans="1:16">
      <c r="A88" t="s">
        <v>80</v>
      </c>
      <c r="B88" t="s">
        <v>0</v>
      </c>
      <c r="C88" s="7" t="s">
        <v>97</v>
      </c>
      <c r="D88" s="8">
        <f t="shared" si="6"/>
        <v>2152</v>
      </c>
      <c r="E88" s="8">
        <v>288</v>
      </c>
      <c r="F88" s="8">
        <v>1864</v>
      </c>
      <c r="G88" s="9"/>
      <c r="H88" s="9"/>
      <c r="I88" s="1">
        <f t="shared" si="4"/>
        <v>0</v>
      </c>
      <c r="J88" s="16">
        <v>10378224</v>
      </c>
      <c r="K88" s="1">
        <v>116845456</v>
      </c>
      <c r="L88" s="10"/>
      <c r="M88" s="12">
        <f t="shared" si="7"/>
        <v>0</v>
      </c>
      <c r="N88" s="1">
        <f t="shared" si="5"/>
        <v>0</v>
      </c>
      <c r="O88" s="26">
        <v>72</v>
      </c>
      <c r="P88" s="11"/>
    </row>
    <row r="89" spans="1:16">
      <c r="A89" t="s">
        <v>98</v>
      </c>
      <c r="B89" t="s">
        <v>0</v>
      </c>
      <c r="C89" t="s">
        <v>99</v>
      </c>
      <c r="D89" s="8">
        <f t="shared" si="6"/>
        <v>14000</v>
      </c>
      <c r="E89" s="8">
        <v>12504</v>
      </c>
      <c r="F89" s="8">
        <v>1496</v>
      </c>
      <c r="G89" s="9"/>
      <c r="H89" s="9"/>
      <c r="I89" s="1">
        <f t="shared" si="4"/>
        <v>0</v>
      </c>
      <c r="J89" s="16">
        <v>5728493128</v>
      </c>
      <c r="K89" s="1">
        <v>137678744</v>
      </c>
      <c r="L89" s="10"/>
      <c r="M89" s="12">
        <f t="shared" si="7"/>
        <v>0</v>
      </c>
      <c r="N89" s="1">
        <f t="shared" si="5"/>
        <v>0</v>
      </c>
      <c r="O89" s="26">
        <v>24</v>
      </c>
      <c r="P89" s="11"/>
    </row>
    <row r="90" spans="1:16">
      <c r="A90" t="s">
        <v>98</v>
      </c>
      <c r="B90" t="s">
        <v>0</v>
      </c>
      <c r="C90" t="s">
        <v>100</v>
      </c>
      <c r="D90" s="8">
        <f t="shared" si="6"/>
        <v>4128</v>
      </c>
      <c r="E90" s="8">
        <v>2712</v>
      </c>
      <c r="F90" s="8">
        <v>1416</v>
      </c>
      <c r="G90" s="9"/>
      <c r="H90" s="9"/>
      <c r="I90" s="1">
        <f t="shared" si="4"/>
        <v>0</v>
      </c>
      <c r="J90" s="16">
        <v>2496258880</v>
      </c>
      <c r="K90" s="1">
        <v>348827808</v>
      </c>
      <c r="L90" s="10"/>
      <c r="M90" s="12">
        <f t="shared" si="7"/>
        <v>0</v>
      </c>
      <c r="N90" s="1">
        <f t="shared" si="5"/>
        <v>0</v>
      </c>
      <c r="O90" s="26">
        <v>48</v>
      </c>
      <c r="P90" s="11"/>
    </row>
    <row r="91" spans="1:16">
      <c r="A91" t="s">
        <v>98</v>
      </c>
      <c r="B91" t="s">
        <v>0</v>
      </c>
      <c r="C91" t="s">
        <v>101</v>
      </c>
      <c r="D91" s="8">
        <f t="shared" si="6"/>
        <v>6008</v>
      </c>
      <c r="E91" s="8">
        <v>2672</v>
      </c>
      <c r="F91" s="8">
        <v>3336</v>
      </c>
      <c r="G91" s="9"/>
      <c r="H91" s="9"/>
      <c r="I91" s="1">
        <f t="shared" si="4"/>
        <v>0</v>
      </c>
      <c r="J91" s="16">
        <v>2085572240</v>
      </c>
      <c r="K91" s="1">
        <v>1652552352</v>
      </c>
      <c r="L91" s="10"/>
      <c r="M91" s="12">
        <f t="shared" si="7"/>
        <v>0</v>
      </c>
      <c r="N91" s="1">
        <f t="shared" si="5"/>
        <v>0</v>
      </c>
      <c r="O91" s="26">
        <v>24</v>
      </c>
      <c r="P91" s="11"/>
    </row>
    <row r="92" spans="1:16">
      <c r="A92" t="s">
        <v>98</v>
      </c>
      <c r="B92" t="s">
        <v>0</v>
      </c>
      <c r="C92" t="s">
        <v>102</v>
      </c>
      <c r="D92" s="8">
        <f t="shared" si="6"/>
        <v>3928</v>
      </c>
      <c r="E92" s="8">
        <v>1808</v>
      </c>
      <c r="F92" s="8">
        <v>2120</v>
      </c>
      <c r="G92" s="9"/>
      <c r="H92" s="9"/>
      <c r="I92" s="1">
        <f t="shared" si="4"/>
        <v>0</v>
      </c>
      <c r="J92" s="16">
        <v>2628788960</v>
      </c>
      <c r="K92" s="1">
        <v>546691992</v>
      </c>
      <c r="L92" s="10"/>
      <c r="M92" s="12">
        <f t="shared" si="7"/>
        <v>0</v>
      </c>
      <c r="N92" s="1">
        <f t="shared" si="5"/>
        <v>0</v>
      </c>
      <c r="O92" s="26">
        <v>24</v>
      </c>
      <c r="P92" s="11"/>
    </row>
    <row r="93" spans="1:16">
      <c r="A93" t="s">
        <v>98</v>
      </c>
      <c r="B93" t="s">
        <v>0</v>
      </c>
      <c r="C93" t="s">
        <v>103</v>
      </c>
      <c r="D93" s="8">
        <f t="shared" si="6"/>
        <v>4184</v>
      </c>
      <c r="E93" s="8">
        <v>1664</v>
      </c>
      <c r="F93" s="8">
        <v>2520</v>
      </c>
      <c r="G93" s="9"/>
      <c r="H93" s="9"/>
      <c r="I93" s="1">
        <f t="shared" si="4"/>
        <v>0</v>
      </c>
      <c r="J93" s="16">
        <v>726339592</v>
      </c>
      <c r="K93" s="1">
        <v>335162160</v>
      </c>
      <c r="L93" s="10"/>
      <c r="M93" s="12">
        <f t="shared" si="7"/>
        <v>0</v>
      </c>
      <c r="N93" s="1">
        <f t="shared" si="5"/>
        <v>0</v>
      </c>
      <c r="O93" s="26">
        <v>24</v>
      </c>
      <c r="P93" s="11"/>
    </row>
    <row r="94" spans="1:16">
      <c r="A94" t="s">
        <v>98</v>
      </c>
      <c r="B94" t="s">
        <v>0</v>
      </c>
      <c r="C94" t="s">
        <v>104</v>
      </c>
      <c r="D94" s="8">
        <f t="shared" si="6"/>
        <v>3568</v>
      </c>
      <c r="E94" s="8">
        <v>1368</v>
      </c>
      <c r="F94" s="8">
        <v>2200</v>
      </c>
      <c r="G94" s="9"/>
      <c r="H94" s="9"/>
      <c r="I94" s="1">
        <f t="shared" si="4"/>
        <v>0</v>
      </c>
      <c r="J94" s="16">
        <v>973736360</v>
      </c>
      <c r="K94" s="1">
        <v>255782632</v>
      </c>
      <c r="L94" s="10"/>
      <c r="M94" s="12">
        <f t="shared" si="7"/>
        <v>0</v>
      </c>
      <c r="N94" s="1">
        <f t="shared" si="5"/>
        <v>0</v>
      </c>
      <c r="O94" s="26">
        <v>48</v>
      </c>
      <c r="P94" s="11"/>
    </row>
    <row r="95" spans="1:16">
      <c r="A95" t="s">
        <v>98</v>
      </c>
      <c r="B95" t="s">
        <v>0</v>
      </c>
      <c r="C95" t="s">
        <v>105</v>
      </c>
      <c r="D95" s="8">
        <f t="shared" si="6"/>
        <v>1408</v>
      </c>
      <c r="E95" s="8">
        <v>1336</v>
      </c>
      <c r="F95" s="8">
        <v>72</v>
      </c>
      <c r="G95" s="9"/>
      <c r="H95" s="9"/>
      <c r="I95" s="1">
        <f t="shared" si="4"/>
        <v>0</v>
      </c>
      <c r="J95" s="16">
        <v>487603536</v>
      </c>
      <c r="K95" s="1">
        <v>28084584</v>
      </c>
      <c r="L95" s="10"/>
      <c r="M95" s="12">
        <f t="shared" si="7"/>
        <v>0</v>
      </c>
      <c r="N95" s="1">
        <f t="shared" si="5"/>
        <v>0</v>
      </c>
      <c r="O95" s="26">
        <v>24</v>
      </c>
      <c r="P95" s="11"/>
    </row>
    <row r="96" spans="1:16">
      <c r="A96" t="s">
        <v>98</v>
      </c>
      <c r="B96" t="s">
        <v>0</v>
      </c>
      <c r="C96" t="s">
        <v>106</v>
      </c>
      <c r="D96" s="8">
        <f t="shared" si="6"/>
        <v>9576</v>
      </c>
      <c r="E96" s="8">
        <v>1200</v>
      </c>
      <c r="F96" s="8">
        <v>8376</v>
      </c>
      <c r="G96" s="9"/>
      <c r="H96" s="9"/>
      <c r="I96" s="1">
        <f t="shared" si="4"/>
        <v>0</v>
      </c>
      <c r="J96" s="16">
        <v>1745474936</v>
      </c>
      <c r="K96" s="1">
        <v>1689566560</v>
      </c>
      <c r="L96" s="10"/>
      <c r="M96" s="12">
        <f t="shared" si="7"/>
        <v>0</v>
      </c>
      <c r="N96" s="1">
        <f t="shared" si="5"/>
        <v>0</v>
      </c>
      <c r="O96" s="26">
        <v>24</v>
      </c>
      <c r="P96" s="11"/>
    </row>
    <row r="97" spans="1:16">
      <c r="A97" t="s">
        <v>98</v>
      </c>
      <c r="B97" t="s">
        <v>0</v>
      </c>
      <c r="C97" t="s">
        <v>107</v>
      </c>
      <c r="D97" s="8">
        <f t="shared" si="6"/>
        <v>2464</v>
      </c>
      <c r="E97" s="8">
        <v>1016</v>
      </c>
      <c r="F97" s="8">
        <v>1448</v>
      </c>
      <c r="G97" s="9"/>
      <c r="H97" s="9"/>
      <c r="I97" s="1">
        <f t="shared" si="4"/>
        <v>0</v>
      </c>
      <c r="J97" s="16">
        <v>272378896</v>
      </c>
      <c r="K97" s="1">
        <v>473399968</v>
      </c>
      <c r="L97" s="10"/>
      <c r="M97" s="12">
        <f t="shared" si="7"/>
        <v>0</v>
      </c>
      <c r="N97" s="1">
        <f t="shared" si="5"/>
        <v>0</v>
      </c>
      <c r="O97" s="26">
        <v>48</v>
      </c>
      <c r="P97" s="11"/>
    </row>
    <row r="98" spans="1:16">
      <c r="A98" t="s">
        <v>98</v>
      </c>
      <c r="B98" t="s">
        <v>0</v>
      </c>
      <c r="C98" t="s">
        <v>108</v>
      </c>
      <c r="D98" s="8">
        <f t="shared" si="6"/>
        <v>4528</v>
      </c>
      <c r="E98" s="8">
        <v>960</v>
      </c>
      <c r="F98" s="8">
        <v>3568</v>
      </c>
      <c r="G98" s="9"/>
      <c r="H98" s="9"/>
      <c r="I98" s="1">
        <f t="shared" si="4"/>
        <v>0</v>
      </c>
      <c r="J98" s="16">
        <v>278240232</v>
      </c>
      <c r="K98" s="1">
        <v>396787712</v>
      </c>
      <c r="L98" s="10"/>
      <c r="M98" s="12">
        <f t="shared" si="7"/>
        <v>0</v>
      </c>
      <c r="N98" s="1">
        <f t="shared" si="5"/>
        <v>0</v>
      </c>
      <c r="O98" s="26">
        <v>48</v>
      </c>
      <c r="P98" s="11"/>
    </row>
    <row r="99" spans="1:16">
      <c r="A99" t="s">
        <v>98</v>
      </c>
      <c r="B99" t="s">
        <v>0</v>
      </c>
      <c r="C99" t="s">
        <v>109</v>
      </c>
      <c r="D99" s="8">
        <f t="shared" si="6"/>
        <v>4776</v>
      </c>
      <c r="E99" s="8">
        <v>760</v>
      </c>
      <c r="F99" s="8">
        <v>4016</v>
      </c>
      <c r="G99" s="9"/>
      <c r="H99" s="9"/>
      <c r="I99" s="1">
        <f t="shared" si="4"/>
        <v>0</v>
      </c>
      <c r="J99" s="16">
        <v>385305928</v>
      </c>
      <c r="K99" s="1">
        <v>561854088</v>
      </c>
      <c r="L99" s="10"/>
      <c r="M99" s="12">
        <f t="shared" si="7"/>
        <v>0</v>
      </c>
      <c r="N99" s="1">
        <f t="shared" si="5"/>
        <v>0</v>
      </c>
      <c r="O99" s="26">
        <v>48</v>
      </c>
      <c r="P99" s="11"/>
    </row>
    <row r="100" spans="1:16">
      <c r="A100" t="s">
        <v>98</v>
      </c>
      <c r="B100" t="s">
        <v>0</v>
      </c>
      <c r="C100" t="s">
        <v>110</v>
      </c>
      <c r="D100" s="8">
        <f t="shared" si="6"/>
        <v>4104</v>
      </c>
      <c r="E100" s="8">
        <v>728</v>
      </c>
      <c r="F100" s="8">
        <v>3376</v>
      </c>
      <c r="G100" s="9"/>
      <c r="H100" s="9"/>
      <c r="I100" s="1">
        <f t="shared" si="4"/>
        <v>0</v>
      </c>
      <c r="J100" s="16">
        <v>269950936</v>
      </c>
      <c r="K100" s="1">
        <v>347127088</v>
      </c>
      <c r="L100" s="10"/>
      <c r="M100" s="12">
        <f t="shared" si="7"/>
        <v>0</v>
      </c>
      <c r="N100" s="1">
        <f t="shared" si="5"/>
        <v>0</v>
      </c>
      <c r="O100" s="26">
        <v>48</v>
      </c>
      <c r="P100" s="11"/>
    </row>
    <row r="101" spans="1:16">
      <c r="A101" t="s">
        <v>98</v>
      </c>
      <c r="B101" t="s">
        <v>0</v>
      </c>
      <c r="C101" t="s">
        <v>111</v>
      </c>
      <c r="D101" s="8">
        <f t="shared" si="6"/>
        <v>1816</v>
      </c>
      <c r="E101" s="8">
        <v>624</v>
      </c>
      <c r="F101" s="8">
        <v>1192</v>
      </c>
      <c r="G101" s="9"/>
      <c r="H101" s="9"/>
      <c r="I101" s="1">
        <f t="shared" si="4"/>
        <v>0</v>
      </c>
      <c r="J101" s="16">
        <v>282151160</v>
      </c>
      <c r="K101" s="1">
        <v>200050448</v>
      </c>
      <c r="L101" s="10"/>
      <c r="M101" s="12">
        <f t="shared" si="7"/>
        <v>0</v>
      </c>
      <c r="N101" s="1">
        <f t="shared" si="5"/>
        <v>0</v>
      </c>
      <c r="O101" s="26">
        <v>24</v>
      </c>
      <c r="P101" s="11"/>
    </row>
    <row r="102" spans="1:16">
      <c r="A102" t="s">
        <v>98</v>
      </c>
      <c r="B102" t="s">
        <v>0</v>
      </c>
      <c r="C102" t="s">
        <v>112</v>
      </c>
      <c r="D102" s="8">
        <f t="shared" si="6"/>
        <v>3040</v>
      </c>
      <c r="E102" s="8">
        <v>616</v>
      </c>
      <c r="F102" s="8">
        <v>2424</v>
      </c>
      <c r="G102" s="9"/>
      <c r="H102" s="9"/>
      <c r="I102" s="1">
        <f t="shared" si="4"/>
        <v>0</v>
      </c>
      <c r="J102" s="16">
        <v>181249096</v>
      </c>
      <c r="K102" s="1">
        <v>283756552</v>
      </c>
      <c r="L102" s="10"/>
      <c r="M102" s="12">
        <f t="shared" si="7"/>
        <v>0</v>
      </c>
      <c r="N102" s="1">
        <f t="shared" si="5"/>
        <v>0</v>
      </c>
      <c r="O102" s="26">
        <v>48</v>
      </c>
      <c r="P102" s="11"/>
    </row>
    <row r="103" spans="1:16">
      <c r="A103" t="s">
        <v>98</v>
      </c>
      <c r="B103" t="s">
        <v>0</v>
      </c>
      <c r="C103" t="s">
        <v>113</v>
      </c>
      <c r="D103" s="8">
        <f t="shared" si="6"/>
        <v>760</v>
      </c>
      <c r="E103" s="8">
        <v>616</v>
      </c>
      <c r="F103" s="8">
        <v>144</v>
      </c>
      <c r="G103" s="9"/>
      <c r="H103" s="9"/>
      <c r="I103" s="1">
        <f t="shared" si="4"/>
        <v>0</v>
      </c>
      <c r="J103" s="16">
        <v>335763912</v>
      </c>
      <c r="K103" s="1">
        <v>16216368</v>
      </c>
      <c r="L103" s="10"/>
      <c r="M103" s="12">
        <f t="shared" si="7"/>
        <v>0</v>
      </c>
      <c r="N103" s="1">
        <f t="shared" si="5"/>
        <v>0</v>
      </c>
      <c r="O103" s="26">
        <v>72</v>
      </c>
      <c r="P103" s="11"/>
    </row>
    <row r="104" spans="1:16">
      <c r="A104" t="s">
        <v>98</v>
      </c>
      <c r="B104" t="s">
        <v>0</v>
      </c>
      <c r="C104" t="s">
        <v>114</v>
      </c>
      <c r="D104" s="8">
        <f t="shared" si="6"/>
        <v>624</v>
      </c>
      <c r="E104" s="8">
        <v>560</v>
      </c>
      <c r="F104" s="8">
        <v>64</v>
      </c>
      <c r="G104" s="9"/>
      <c r="H104" s="9"/>
      <c r="I104" s="1">
        <f t="shared" si="4"/>
        <v>0</v>
      </c>
      <c r="J104" s="16">
        <v>179815600</v>
      </c>
      <c r="K104" s="1">
        <v>5228776</v>
      </c>
      <c r="L104" s="10"/>
      <c r="M104" s="12">
        <f t="shared" si="7"/>
        <v>0</v>
      </c>
      <c r="N104" s="1">
        <f t="shared" si="5"/>
        <v>0</v>
      </c>
      <c r="O104" s="26">
        <v>72</v>
      </c>
      <c r="P104" s="11"/>
    </row>
    <row r="105" spans="1:16">
      <c r="A105" t="s">
        <v>98</v>
      </c>
      <c r="B105" t="s">
        <v>0</v>
      </c>
      <c r="C105" t="s">
        <v>115</v>
      </c>
      <c r="D105" s="8">
        <f t="shared" si="6"/>
        <v>744</v>
      </c>
      <c r="E105" s="8">
        <v>400</v>
      </c>
      <c r="F105" s="8">
        <v>344</v>
      </c>
      <c r="G105" s="9"/>
      <c r="H105" s="9"/>
      <c r="I105" s="1">
        <f t="shared" si="4"/>
        <v>0</v>
      </c>
      <c r="J105" s="16">
        <v>776319496</v>
      </c>
      <c r="K105" s="1">
        <v>192774536</v>
      </c>
      <c r="L105" s="10"/>
      <c r="M105" s="12">
        <f t="shared" si="7"/>
        <v>0</v>
      </c>
      <c r="N105" s="1">
        <f t="shared" si="5"/>
        <v>0</v>
      </c>
      <c r="O105" s="26">
        <v>72</v>
      </c>
      <c r="P105" s="11"/>
    </row>
    <row r="106" spans="1:16">
      <c r="A106" t="s">
        <v>116</v>
      </c>
      <c r="B106" t="s">
        <v>0</v>
      </c>
      <c r="C106" t="s">
        <v>117</v>
      </c>
      <c r="D106" s="8">
        <f t="shared" si="6"/>
        <v>18776</v>
      </c>
      <c r="E106" s="8">
        <v>16592</v>
      </c>
      <c r="F106" s="8">
        <v>2184</v>
      </c>
      <c r="G106" s="9"/>
      <c r="H106" s="9"/>
      <c r="I106" s="1">
        <f t="shared" si="4"/>
        <v>0</v>
      </c>
      <c r="J106" s="16">
        <v>5404770872</v>
      </c>
      <c r="K106" s="1">
        <v>352710680</v>
      </c>
      <c r="L106" s="10"/>
      <c r="M106" s="12">
        <f t="shared" si="7"/>
        <v>0</v>
      </c>
      <c r="N106" s="1">
        <f t="shared" si="5"/>
        <v>0</v>
      </c>
      <c r="O106" s="26">
        <v>48</v>
      </c>
      <c r="P106" s="11"/>
    </row>
    <row r="107" spans="1:16">
      <c r="A107" t="s">
        <v>116</v>
      </c>
      <c r="B107" t="s">
        <v>0</v>
      </c>
      <c r="C107" t="s">
        <v>118</v>
      </c>
      <c r="D107" s="8">
        <f t="shared" si="6"/>
        <v>3296</v>
      </c>
      <c r="E107" s="8">
        <v>2824</v>
      </c>
      <c r="F107" s="8">
        <v>472</v>
      </c>
      <c r="G107" s="9"/>
      <c r="H107" s="9"/>
      <c r="I107" s="1">
        <f t="shared" si="4"/>
        <v>0</v>
      </c>
      <c r="J107" s="16">
        <v>1855301800</v>
      </c>
      <c r="K107" s="1">
        <v>108012424</v>
      </c>
      <c r="L107" s="10"/>
      <c r="M107" s="12">
        <f t="shared" si="7"/>
        <v>0</v>
      </c>
      <c r="N107" s="1">
        <f t="shared" si="5"/>
        <v>0</v>
      </c>
      <c r="O107" s="26">
        <v>48</v>
      </c>
      <c r="P107" s="11"/>
    </row>
    <row r="108" spans="1:16">
      <c r="A108" t="s">
        <v>116</v>
      </c>
      <c r="B108" t="s">
        <v>0</v>
      </c>
      <c r="C108" t="s">
        <v>119</v>
      </c>
      <c r="D108" s="8">
        <f t="shared" si="6"/>
        <v>9712</v>
      </c>
      <c r="E108" s="8">
        <v>2504</v>
      </c>
      <c r="F108" s="8">
        <v>7208</v>
      </c>
      <c r="G108" s="9"/>
      <c r="H108" s="9"/>
      <c r="I108" s="1">
        <f t="shared" si="4"/>
        <v>0</v>
      </c>
      <c r="J108" s="16">
        <v>1441998048</v>
      </c>
      <c r="K108" s="1">
        <v>1518752120</v>
      </c>
      <c r="L108" s="10"/>
      <c r="M108" s="12">
        <f t="shared" si="7"/>
        <v>0</v>
      </c>
      <c r="N108" s="1">
        <f t="shared" si="5"/>
        <v>0</v>
      </c>
      <c r="O108" s="26">
        <v>24</v>
      </c>
      <c r="P108" s="11"/>
    </row>
    <row r="109" spans="1:16">
      <c r="A109" t="s">
        <v>116</v>
      </c>
      <c r="B109" t="s">
        <v>0</v>
      </c>
      <c r="C109" t="s">
        <v>120</v>
      </c>
      <c r="D109" s="8">
        <f t="shared" si="6"/>
        <v>3520</v>
      </c>
      <c r="E109" s="8">
        <v>2480</v>
      </c>
      <c r="F109" s="8">
        <v>1040</v>
      </c>
      <c r="G109" s="9"/>
      <c r="H109" s="9"/>
      <c r="I109" s="1">
        <f t="shared" si="4"/>
        <v>0</v>
      </c>
      <c r="J109" s="16">
        <v>2027923024</v>
      </c>
      <c r="K109" s="1">
        <v>857986256</v>
      </c>
      <c r="L109" s="10"/>
      <c r="M109" s="12">
        <f t="shared" si="7"/>
        <v>0</v>
      </c>
      <c r="N109" s="1">
        <f t="shared" si="5"/>
        <v>0</v>
      </c>
      <c r="O109" s="26">
        <v>48</v>
      </c>
      <c r="P109" s="11"/>
    </row>
    <row r="110" spans="1:16">
      <c r="A110" t="s">
        <v>116</v>
      </c>
      <c r="B110" t="s">
        <v>0</v>
      </c>
      <c r="C110" t="s">
        <v>121</v>
      </c>
      <c r="D110" s="8">
        <f t="shared" si="6"/>
        <v>2544</v>
      </c>
      <c r="E110" s="8">
        <v>2400</v>
      </c>
      <c r="F110" s="8">
        <v>144</v>
      </c>
      <c r="G110" s="9"/>
      <c r="H110" s="9"/>
      <c r="I110" s="1">
        <f t="shared" si="4"/>
        <v>0</v>
      </c>
      <c r="J110" s="16">
        <v>1305191608</v>
      </c>
      <c r="K110" s="1">
        <v>7146984</v>
      </c>
      <c r="L110" s="10"/>
      <c r="M110" s="12">
        <f t="shared" si="7"/>
        <v>0</v>
      </c>
      <c r="N110" s="1">
        <f t="shared" si="5"/>
        <v>0</v>
      </c>
      <c r="O110" s="26">
        <v>72</v>
      </c>
      <c r="P110" s="11"/>
    </row>
    <row r="111" spans="1:16">
      <c r="A111" t="s">
        <v>116</v>
      </c>
      <c r="B111" t="s">
        <v>0</v>
      </c>
      <c r="C111" t="s">
        <v>122</v>
      </c>
      <c r="D111" s="8">
        <f t="shared" si="6"/>
        <v>8312</v>
      </c>
      <c r="E111" s="8">
        <v>2328</v>
      </c>
      <c r="F111" s="8">
        <v>5984</v>
      </c>
      <c r="G111" s="9"/>
      <c r="H111" s="9"/>
      <c r="I111" s="1">
        <f t="shared" si="4"/>
        <v>0</v>
      </c>
      <c r="J111" s="16">
        <v>1522245328</v>
      </c>
      <c r="K111" s="1">
        <v>594876640</v>
      </c>
      <c r="L111" s="10"/>
      <c r="M111" s="12">
        <f t="shared" si="7"/>
        <v>0</v>
      </c>
      <c r="N111" s="1">
        <f t="shared" si="5"/>
        <v>0</v>
      </c>
      <c r="O111" s="26">
        <v>24</v>
      </c>
      <c r="P111" s="11"/>
    </row>
    <row r="112" spans="1:16">
      <c r="A112" t="s">
        <v>116</v>
      </c>
      <c r="B112" t="s">
        <v>0</v>
      </c>
      <c r="C112" t="s">
        <v>123</v>
      </c>
      <c r="D112" s="8">
        <f t="shared" si="6"/>
        <v>3848</v>
      </c>
      <c r="E112" s="8">
        <v>2056</v>
      </c>
      <c r="F112" s="8">
        <v>1792</v>
      </c>
      <c r="G112" s="9"/>
      <c r="H112" s="9"/>
      <c r="I112" s="1">
        <f t="shared" si="4"/>
        <v>0</v>
      </c>
      <c r="J112" s="16">
        <v>2414071200</v>
      </c>
      <c r="K112" s="1">
        <v>1640839776</v>
      </c>
      <c r="L112" s="10"/>
      <c r="M112" s="12">
        <f t="shared" si="7"/>
        <v>0</v>
      </c>
      <c r="N112" s="1">
        <f t="shared" si="5"/>
        <v>0</v>
      </c>
      <c r="O112" s="26">
        <v>48</v>
      </c>
      <c r="P112" s="11"/>
    </row>
    <row r="113" spans="1:16">
      <c r="A113" t="s">
        <v>116</v>
      </c>
      <c r="B113" t="s">
        <v>0</v>
      </c>
      <c r="C113" t="s">
        <v>124</v>
      </c>
      <c r="D113" s="8">
        <f t="shared" si="6"/>
        <v>2712</v>
      </c>
      <c r="E113" s="8">
        <v>2024</v>
      </c>
      <c r="F113" s="8">
        <v>688</v>
      </c>
      <c r="G113" s="9"/>
      <c r="H113" s="9"/>
      <c r="I113" s="1">
        <f t="shared" si="4"/>
        <v>0</v>
      </c>
      <c r="J113" s="16">
        <v>827556376</v>
      </c>
      <c r="K113" s="1">
        <v>76062720</v>
      </c>
      <c r="L113" s="10"/>
      <c r="M113" s="12">
        <f t="shared" si="7"/>
        <v>0</v>
      </c>
      <c r="N113" s="1">
        <f t="shared" si="5"/>
        <v>0</v>
      </c>
      <c r="O113" s="26">
        <v>72</v>
      </c>
      <c r="P113" s="11"/>
    </row>
    <row r="114" spans="1:16">
      <c r="A114" t="s">
        <v>116</v>
      </c>
      <c r="B114" t="s">
        <v>0</v>
      </c>
      <c r="C114" t="s">
        <v>125</v>
      </c>
      <c r="D114" s="8">
        <f t="shared" si="6"/>
        <v>1960</v>
      </c>
      <c r="E114" s="8">
        <v>1648</v>
      </c>
      <c r="F114" s="8">
        <v>312</v>
      </c>
      <c r="G114" s="9"/>
      <c r="H114" s="9"/>
      <c r="I114" s="1">
        <f t="shared" si="4"/>
        <v>0</v>
      </c>
      <c r="J114" s="16">
        <v>657809200</v>
      </c>
      <c r="K114" s="1">
        <v>106349936</v>
      </c>
      <c r="L114" s="10"/>
      <c r="M114" s="12">
        <f t="shared" si="7"/>
        <v>0</v>
      </c>
      <c r="N114" s="1">
        <f t="shared" si="5"/>
        <v>0</v>
      </c>
      <c r="O114" s="26">
        <v>72</v>
      </c>
      <c r="P114" s="11"/>
    </row>
    <row r="115" spans="1:16">
      <c r="A115" t="s">
        <v>116</v>
      </c>
      <c r="B115" t="s">
        <v>0</v>
      </c>
      <c r="C115" t="s">
        <v>126</v>
      </c>
      <c r="D115" s="8">
        <f t="shared" si="6"/>
        <v>1496</v>
      </c>
      <c r="E115" s="8">
        <v>832</v>
      </c>
      <c r="F115" s="8">
        <v>664</v>
      </c>
      <c r="G115" s="9"/>
      <c r="H115" s="9"/>
      <c r="I115" s="1">
        <f t="shared" si="4"/>
        <v>0</v>
      </c>
      <c r="J115" s="16">
        <v>360327976</v>
      </c>
      <c r="K115" s="1">
        <v>66633312</v>
      </c>
      <c r="L115" s="10"/>
      <c r="M115" s="12">
        <f t="shared" si="7"/>
        <v>0</v>
      </c>
      <c r="N115" s="1">
        <f t="shared" si="5"/>
        <v>0</v>
      </c>
      <c r="O115" s="26">
        <v>72</v>
      </c>
      <c r="P115" s="11"/>
    </row>
    <row r="116" spans="1:16">
      <c r="A116" t="s">
        <v>127</v>
      </c>
      <c r="B116" t="s">
        <v>0</v>
      </c>
      <c r="C116" t="s">
        <v>1</v>
      </c>
      <c r="D116" s="8">
        <f t="shared" si="6"/>
        <v>10064</v>
      </c>
      <c r="E116" s="8">
        <v>4608</v>
      </c>
      <c r="F116" s="8">
        <v>5456</v>
      </c>
      <c r="G116" s="9"/>
      <c r="H116" s="9"/>
      <c r="I116" s="1">
        <f t="shared" si="4"/>
        <v>0</v>
      </c>
      <c r="J116" s="16">
        <v>4145413344</v>
      </c>
      <c r="K116" s="1">
        <v>514945144</v>
      </c>
      <c r="L116" s="10"/>
      <c r="M116" s="12">
        <f t="shared" si="7"/>
        <v>0</v>
      </c>
      <c r="N116" s="1">
        <f t="shared" si="5"/>
        <v>0</v>
      </c>
      <c r="O116" s="26">
        <v>24</v>
      </c>
      <c r="P116" s="11"/>
    </row>
    <row r="117" spans="1:16">
      <c r="A117" t="s">
        <v>127</v>
      </c>
      <c r="B117" t="s">
        <v>0</v>
      </c>
      <c r="C117" t="s">
        <v>128</v>
      </c>
      <c r="D117" s="8">
        <f t="shared" si="6"/>
        <v>3240</v>
      </c>
      <c r="E117" s="8">
        <v>1832</v>
      </c>
      <c r="F117" s="8">
        <v>1408</v>
      </c>
      <c r="G117" s="9"/>
      <c r="H117" s="9"/>
      <c r="I117" s="1">
        <f t="shared" si="4"/>
        <v>0</v>
      </c>
      <c r="J117" s="16">
        <v>754562032</v>
      </c>
      <c r="K117" s="1">
        <v>161499632</v>
      </c>
      <c r="L117" s="10"/>
      <c r="M117" s="12">
        <f t="shared" si="7"/>
        <v>0</v>
      </c>
      <c r="N117" s="1">
        <f t="shared" si="5"/>
        <v>0</v>
      </c>
      <c r="O117" s="26">
        <v>48</v>
      </c>
      <c r="P117" s="11"/>
    </row>
    <row r="118" spans="1:16">
      <c r="A118" t="s">
        <v>127</v>
      </c>
      <c r="B118" t="s">
        <v>0</v>
      </c>
      <c r="C118" t="s">
        <v>129</v>
      </c>
      <c r="D118" s="8">
        <f t="shared" si="6"/>
        <v>3984</v>
      </c>
      <c r="E118" s="8">
        <v>1496</v>
      </c>
      <c r="F118" s="8">
        <v>2488</v>
      </c>
      <c r="G118" s="9"/>
      <c r="H118" s="9"/>
      <c r="I118" s="1">
        <f t="shared" si="4"/>
        <v>0</v>
      </c>
      <c r="J118" s="16">
        <v>1155586992</v>
      </c>
      <c r="K118" s="1">
        <v>252241784</v>
      </c>
      <c r="L118" s="10"/>
      <c r="M118" s="12">
        <f t="shared" si="7"/>
        <v>0</v>
      </c>
      <c r="N118" s="1">
        <f t="shared" si="5"/>
        <v>0</v>
      </c>
      <c r="O118" s="26">
        <v>48</v>
      </c>
      <c r="P118" s="11"/>
    </row>
    <row r="119" spans="1:16">
      <c r="A119" t="s">
        <v>127</v>
      </c>
      <c r="B119" t="s">
        <v>0</v>
      </c>
      <c r="C119" t="s">
        <v>130</v>
      </c>
      <c r="D119" s="8">
        <f t="shared" si="6"/>
        <v>5256</v>
      </c>
      <c r="E119" s="8">
        <v>1480</v>
      </c>
      <c r="F119" s="8">
        <v>3776</v>
      </c>
      <c r="G119" s="9"/>
      <c r="H119" s="9"/>
      <c r="I119" s="1">
        <f t="shared" si="4"/>
        <v>0</v>
      </c>
      <c r="J119" s="16">
        <v>535929608</v>
      </c>
      <c r="K119" s="1">
        <v>442570960</v>
      </c>
      <c r="L119" s="10"/>
      <c r="M119" s="12">
        <f t="shared" si="7"/>
        <v>0</v>
      </c>
      <c r="N119" s="1">
        <f t="shared" si="5"/>
        <v>0</v>
      </c>
      <c r="O119" s="26">
        <v>24</v>
      </c>
      <c r="P119" s="11"/>
    </row>
    <row r="120" spans="1:16">
      <c r="A120" t="s">
        <v>127</v>
      </c>
      <c r="B120" t="s">
        <v>0</v>
      </c>
      <c r="C120" t="s">
        <v>131</v>
      </c>
      <c r="D120" s="8">
        <f t="shared" si="6"/>
        <v>3264</v>
      </c>
      <c r="E120" s="8">
        <v>1368</v>
      </c>
      <c r="F120" s="8">
        <v>1896</v>
      </c>
      <c r="G120" s="9"/>
      <c r="H120" s="9"/>
      <c r="I120" s="1">
        <f t="shared" si="4"/>
        <v>0</v>
      </c>
      <c r="J120" s="16">
        <v>677028488</v>
      </c>
      <c r="K120" s="1">
        <v>598874320</v>
      </c>
      <c r="L120" s="10"/>
      <c r="M120" s="12">
        <f t="shared" si="7"/>
        <v>0</v>
      </c>
      <c r="N120" s="1">
        <f t="shared" si="5"/>
        <v>0</v>
      </c>
      <c r="O120" s="26">
        <v>48</v>
      </c>
      <c r="P120" s="11"/>
    </row>
    <row r="121" spans="1:16">
      <c r="A121" t="s">
        <v>127</v>
      </c>
      <c r="B121" t="s">
        <v>0</v>
      </c>
      <c r="C121" t="s">
        <v>132</v>
      </c>
      <c r="D121" s="8">
        <f t="shared" si="6"/>
        <v>3936</v>
      </c>
      <c r="E121" s="8">
        <v>520</v>
      </c>
      <c r="F121" s="8">
        <v>3416</v>
      </c>
      <c r="G121" s="9"/>
      <c r="H121" s="9"/>
      <c r="I121" s="1">
        <f t="shared" si="4"/>
        <v>0</v>
      </c>
      <c r="J121" s="16">
        <v>176218912</v>
      </c>
      <c r="K121" s="1">
        <v>158542800</v>
      </c>
      <c r="L121" s="10"/>
      <c r="M121" s="12">
        <f t="shared" si="7"/>
        <v>0</v>
      </c>
      <c r="N121" s="1">
        <f t="shared" si="5"/>
        <v>0</v>
      </c>
      <c r="O121" s="26">
        <v>48</v>
      </c>
      <c r="P121" s="11"/>
    </row>
    <row r="122" spans="1:16">
      <c r="A122" t="s">
        <v>133</v>
      </c>
      <c r="B122" t="s">
        <v>0</v>
      </c>
      <c r="C122" t="s">
        <v>134</v>
      </c>
      <c r="D122" s="8">
        <f t="shared" si="6"/>
        <v>7008</v>
      </c>
      <c r="E122" s="8">
        <v>6232</v>
      </c>
      <c r="F122" s="8">
        <v>776</v>
      </c>
      <c r="G122" s="9"/>
      <c r="H122" s="9"/>
      <c r="I122" s="1">
        <f t="shared" si="4"/>
        <v>0</v>
      </c>
      <c r="J122" s="16">
        <v>2246726208</v>
      </c>
      <c r="K122" s="1">
        <v>139732792</v>
      </c>
      <c r="L122" s="10"/>
      <c r="M122" s="12">
        <f t="shared" si="7"/>
        <v>0</v>
      </c>
      <c r="N122" s="1">
        <f t="shared" si="5"/>
        <v>0</v>
      </c>
      <c r="O122" s="26">
        <v>48</v>
      </c>
      <c r="P122" s="11"/>
    </row>
    <row r="123" spans="1:16">
      <c r="A123" t="s">
        <v>133</v>
      </c>
      <c r="B123" t="s">
        <v>0</v>
      </c>
      <c r="C123" t="s">
        <v>135</v>
      </c>
      <c r="D123" s="8">
        <f t="shared" si="6"/>
        <v>5168</v>
      </c>
      <c r="E123" s="8">
        <v>3840</v>
      </c>
      <c r="F123" s="8">
        <v>1328</v>
      </c>
      <c r="G123" s="9"/>
      <c r="H123" s="9"/>
      <c r="I123" s="1">
        <f t="shared" si="4"/>
        <v>0</v>
      </c>
      <c r="J123" s="16">
        <v>2952686768</v>
      </c>
      <c r="K123" s="1">
        <v>184460104</v>
      </c>
      <c r="L123" s="10"/>
      <c r="M123" s="12">
        <f t="shared" si="7"/>
        <v>0</v>
      </c>
      <c r="N123" s="1">
        <f t="shared" si="5"/>
        <v>0</v>
      </c>
      <c r="O123" s="26">
        <v>24</v>
      </c>
      <c r="P123" s="11"/>
    </row>
    <row r="124" spans="1:16">
      <c r="A124" t="s">
        <v>133</v>
      </c>
      <c r="B124" t="s">
        <v>0</v>
      </c>
      <c r="C124" t="s">
        <v>136</v>
      </c>
      <c r="D124" s="8">
        <f t="shared" si="6"/>
        <v>5568</v>
      </c>
      <c r="E124" s="8">
        <v>1984</v>
      </c>
      <c r="F124" s="8">
        <v>3584</v>
      </c>
      <c r="G124" s="9"/>
      <c r="H124" s="9"/>
      <c r="I124" s="1">
        <f t="shared" si="4"/>
        <v>0</v>
      </c>
      <c r="J124" s="16">
        <v>989179184</v>
      </c>
      <c r="K124" s="1">
        <v>719020984</v>
      </c>
      <c r="L124" s="10"/>
      <c r="M124" s="12">
        <f t="shared" si="7"/>
        <v>0</v>
      </c>
      <c r="N124" s="1">
        <f t="shared" si="5"/>
        <v>0</v>
      </c>
      <c r="O124" s="26">
        <v>24</v>
      </c>
      <c r="P124" s="11"/>
    </row>
    <row r="125" spans="1:16">
      <c r="A125" t="s">
        <v>133</v>
      </c>
      <c r="B125" t="s">
        <v>0</v>
      </c>
      <c r="C125" t="s">
        <v>137</v>
      </c>
      <c r="D125" s="8">
        <f t="shared" si="6"/>
        <v>1744</v>
      </c>
      <c r="E125" s="8">
        <v>1696</v>
      </c>
      <c r="F125" s="8">
        <v>48</v>
      </c>
      <c r="G125" s="9"/>
      <c r="H125" s="9"/>
      <c r="I125" s="1">
        <f t="shared" si="4"/>
        <v>0</v>
      </c>
      <c r="J125" s="16">
        <v>654902320</v>
      </c>
      <c r="K125" s="1">
        <v>14670048</v>
      </c>
      <c r="L125" s="10"/>
      <c r="M125" s="12">
        <f t="shared" si="7"/>
        <v>0</v>
      </c>
      <c r="N125" s="1">
        <f t="shared" si="5"/>
        <v>0</v>
      </c>
      <c r="O125" s="26">
        <v>48</v>
      </c>
      <c r="P125" s="11"/>
    </row>
    <row r="126" spans="1:16">
      <c r="A126" t="s">
        <v>133</v>
      </c>
      <c r="B126" t="s">
        <v>0</v>
      </c>
      <c r="C126" t="s">
        <v>138</v>
      </c>
      <c r="D126" s="8">
        <f t="shared" si="6"/>
        <v>1808</v>
      </c>
      <c r="E126" s="8">
        <v>1456</v>
      </c>
      <c r="F126" s="8">
        <v>352</v>
      </c>
      <c r="G126" s="9"/>
      <c r="H126" s="9"/>
      <c r="I126" s="1">
        <f t="shared" si="4"/>
        <v>0</v>
      </c>
      <c r="J126" s="16">
        <v>676169824</v>
      </c>
      <c r="K126" s="1">
        <v>25130240</v>
      </c>
      <c r="L126" s="10"/>
      <c r="M126" s="12">
        <f t="shared" si="7"/>
        <v>0</v>
      </c>
      <c r="N126" s="1">
        <f t="shared" si="5"/>
        <v>0</v>
      </c>
      <c r="O126" s="26">
        <v>24</v>
      </c>
      <c r="P126" s="11"/>
    </row>
    <row r="127" spans="1:16">
      <c r="A127" t="s">
        <v>133</v>
      </c>
      <c r="B127" t="s">
        <v>0</v>
      </c>
      <c r="C127" t="s">
        <v>139</v>
      </c>
      <c r="D127" s="8">
        <f t="shared" si="6"/>
        <v>320</v>
      </c>
      <c r="E127" s="8">
        <v>72</v>
      </c>
      <c r="F127" s="8">
        <v>248</v>
      </c>
      <c r="G127" s="9"/>
      <c r="H127" s="9"/>
      <c r="I127" s="1">
        <f t="shared" si="4"/>
        <v>0</v>
      </c>
      <c r="J127" s="16">
        <v>2744496</v>
      </c>
      <c r="K127" s="1">
        <v>15776360</v>
      </c>
      <c r="L127" s="10"/>
      <c r="M127" s="12">
        <f t="shared" si="7"/>
        <v>0</v>
      </c>
      <c r="N127" s="1">
        <f t="shared" si="5"/>
        <v>0</v>
      </c>
      <c r="O127" s="26">
        <v>72</v>
      </c>
      <c r="P127" s="11"/>
    </row>
  </sheetData>
  <autoFilter ref="A2:P127" xr:uid="{4F030EDE-F11E-402C-B7CC-DFBC30C5124B}"/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C146-5EB3-41C1-9054-430AB09CCD27}">
  <dimension ref="A1:D6"/>
  <sheetViews>
    <sheetView workbookViewId="0">
      <selection activeCell="D6" sqref="D6"/>
    </sheetView>
  </sheetViews>
  <sheetFormatPr baseColWidth="10" defaultRowHeight="14.4"/>
  <cols>
    <col min="1" max="1" width="33.77734375" bestFit="1" customWidth="1"/>
    <col min="3" max="3" width="14.109375" bestFit="1" customWidth="1"/>
    <col min="4" max="4" width="16.6640625" bestFit="1" customWidth="1"/>
    <col min="6" max="6" width="24.88671875" bestFit="1" customWidth="1"/>
    <col min="7" max="7" width="25.109375" bestFit="1" customWidth="1"/>
    <col min="9" max="9" width="24.6640625" customWidth="1"/>
    <col min="10" max="10" width="22.77734375" customWidth="1"/>
    <col min="11" max="11" width="18" bestFit="1" customWidth="1"/>
  </cols>
  <sheetData>
    <row r="1" spans="1:4" ht="15.6">
      <c r="A1" s="19" t="s">
        <v>148</v>
      </c>
      <c r="B1" s="20" t="s">
        <v>149</v>
      </c>
      <c r="C1" s="20" t="s">
        <v>150</v>
      </c>
      <c r="D1" s="20" t="s">
        <v>151</v>
      </c>
    </row>
    <row r="2" spans="1:4" ht="15.6">
      <c r="A2" s="21" t="s">
        <v>152</v>
      </c>
      <c r="B2" s="22">
        <v>3</v>
      </c>
      <c r="C2" s="23"/>
      <c r="D2" s="23">
        <f>B2*C2</f>
        <v>0</v>
      </c>
    </row>
    <row r="3" spans="1:4" ht="15.6">
      <c r="A3" s="21" t="s">
        <v>153</v>
      </c>
      <c r="B3" s="22">
        <v>3</v>
      </c>
      <c r="C3" s="23"/>
      <c r="D3" s="23">
        <f t="shared" ref="D3:D5" si="0">B3*C3</f>
        <v>0</v>
      </c>
    </row>
    <row r="4" spans="1:4" ht="15.6">
      <c r="A4" s="21" t="s">
        <v>154</v>
      </c>
      <c r="B4" s="22">
        <v>2</v>
      </c>
      <c r="C4" s="23"/>
      <c r="D4" s="23">
        <f t="shared" si="0"/>
        <v>0</v>
      </c>
    </row>
    <row r="5" spans="1:4" ht="15.6">
      <c r="A5" s="21" t="s">
        <v>155</v>
      </c>
      <c r="B5" s="22">
        <v>1</v>
      </c>
      <c r="C5" s="23"/>
      <c r="D5" s="24">
        <f t="shared" si="0"/>
        <v>0</v>
      </c>
    </row>
    <row r="6" spans="1:4" ht="15.6">
      <c r="D6" s="25">
        <f>SUBTOTAL(9,D2:D5)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6E6E-0C2D-4053-BFC8-C90FA2AFC2F0}">
  <dimension ref="A1:G126"/>
  <sheetViews>
    <sheetView workbookViewId="0">
      <pane ySplit="1" topLeftCell="A2" activePane="bottomLeft" state="frozen"/>
      <selection pane="bottomLeft"/>
    </sheetView>
  </sheetViews>
  <sheetFormatPr baseColWidth="10" defaultRowHeight="14.4"/>
  <cols>
    <col min="3" max="3" width="17.21875" customWidth="1"/>
  </cols>
  <sheetData>
    <row r="1" spans="1:7" ht="28.8">
      <c r="A1" s="2" t="s">
        <v>8</v>
      </c>
      <c r="B1" s="2" t="s">
        <v>2</v>
      </c>
      <c r="C1" s="3" t="s">
        <v>3</v>
      </c>
      <c r="D1" s="18" t="s">
        <v>156</v>
      </c>
      <c r="E1" s="18" t="s">
        <v>157</v>
      </c>
      <c r="F1" s="18" t="s">
        <v>158</v>
      </c>
      <c r="G1" s="18" t="s">
        <v>159</v>
      </c>
    </row>
    <row r="2" spans="1:7">
      <c r="A2" t="s">
        <v>9</v>
      </c>
      <c r="B2" t="s">
        <v>0</v>
      </c>
      <c r="C2" s="7" t="s">
        <v>0</v>
      </c>
    </row>
    <row r="3" spans="1:7">
      <c r="A3" t="s">
        <v>9</v>
      </c>
      <c r="B3" t="s">
        <v>0</v>
      </c>
      <c r="C3" s="7" t="s">
        <v>10</v>
      </c>
    </row>
    <row r="4" spans="1:7">
      <c r="A4" t="s">
        <v>9</v>
      </c>
      <c r="B4" t="s">
        <v>0</v>
      </c>
      <c r="C4" s="7" t="s">
        <v>11</v>
      </c>
    </row>
    <row r="5" spans="1:7">
      <c r="A5" t="s">
        <v>9</v>
      </c>
      <c r="B5" t="s">
        <v>0</v>
      </c>
      <c r="C5" s="7" t="s">
        <v>12</v>
      </c>
    </row>
    <row r="6" spans="1:7">
      <c r="A6" t="s">
        <v>9</v>
      </c>
      <c r="B6" t="s">
        <v>0</v>
      </c>
      <c r="C6" s="7" t="s">
        <v>13</v>
      </c>
    </row>
    <row r="7" spans="1:7">
      <c r="A7" t="s">
        <v>9</v>
      </c>
      <c r="B7" t="s">
        <v>0</v>
      </c>
      <c r="C7" s="7" t="s">
        <v>14</v>
      </c>
    </row>
    <row r="8" spans="1:7">
      <c r="A8" t="s">
        <v>9</v>
      </c>
      <c r="B8" t="s">
        <v>0</v>
      </c>
      <c r="C8" s="7" t="s">
        <v>15</v>
      </c>
    </row>
    <row r="9" spans="1:7">
      <c r="A9" t="s">
        <v>9</v>
      </c>
      <c r="B9" t="s">
        <v>0</v>
      </c>
      <c r="C9" s="7" t="s">
        <v>16</v>
      </c>
    </row>
    <row r="10" spans="1:7">
      <c r="A10" t="s">
        <v>9</v>
      </c>
      <c r="B10" t="s">
        <v>0</v>
      </c>
      <c r="C10" s="7" t="s">
        <v>17</v>
      </c>
    </row>
    <row r="11" spans="1:7">
      <c r="A11" t="s">
        <v>9</v>
      </c>
      <c r="B11" t="s">
        <v>0</v>
      </c>
      <c r="C11" s="7" t="s">
        <v>18</v>
      </c>
    </row>
    <row r="12" spans="1:7">
      <c r="A12" t="s">
        <v>19</v>
      </c>
      <c r="B12" t="s">
        <v>0</v>
      </c>
      <c r="C12" s="7" t="s">
        <v>20</v>
      </c>
    </row>
    <row r="13" spans="1:7">
      <c r="A13" t="s">
        <v>19</v>
      </c>
      <c r="B13" t="s">
        <v>0</v>
      </c>
      <c r="C13" s="7" t="s">
        <v>21</v>
      </c>
    </row>
    <row r="14" spans="1:7">
      <c r="A14" t="s">
        <v>19</v>
      </c>
      <c r="B14" t="s">
        <v>0</v>
      </c>
      <c r="C14" s="7" t="s">
        <v>22</v>
      </c>
    </row>
    <row r="15" spans="1:7">
      <c r="A15" t="s">
        <v>19</v>
      </c>
      <c r="B15" t="s">
        <v>0</v>
      </c>
      <c r="C15" s="7" t="s">
        <v>23</v>
      </c>
    </row>
    <row r="16" spans="1:7">
      <c r="A16" t="s">
        <v>19</v>
      </c>
      <c r="B16" t="s">
        <v>0</v>
      </c>
      <c r="C16" s="7" t="s">
        <v>24</v>
      </c>
    </row>
    <row r="17" spans="1:3">
      <c r="A17" t="s">
        <v>19</v>
      </c>
      <c r="B17" t="s">
        <v>0</v>
      </c>
      <c r="C17" s="7" t="s">
        <v>25</v>
      </c>
    </row>
    <row r="18" spans="1:3">
      <c r="A18" t="s">
        <v>19</v>
      </c>
      <c r="B18" t="s">
        <v>0</v>
      </c>
      <c r="C18" s="7" t="s">
        <v>26</v>
      </c>
    </row>
    <row r="19" spans="1:3">
      <c r="A19" t="s">
        <v>19</v>
      </c>
      <c r="B19" t="s">
        <v>0</v>
      </c>
      <c r="C19" s="7" t="s">
        <v>27</v>
      </c>
    </row>
    <row r="20" spans="1:3">
      <c r="A20" t="s">
        <v>19</v>
      </c>
      <c r="B20" t="s">
        <v>0</v>
      </c>
      <c r="C20" s="7" t="s">
        <v>28</v>
      </c>
    </row>
    <row r="21" spans="1:3">
      <c r="A21" t="s">
        <v>19</v>
      </c>
      <c r="B21" t="s">
        <v>0</v>
      </c>
      <c r="C21" s="7" t="s">
        <v>29</v>
      </c>
    </row>
    <row r="22" spans="1:3">
      <c r="A22" t="s">
        <v>19</v>
      </c>
      <c r="B22" t="s">
        <v>0</v>
      </c>
      <c r="C22" s="7" t="s">
        <v>30</v>
      </c>
    </row>
    <row r="23" spans="1:3">
      <c r="A23" t="s">
        <v>19</v>
      </c>
      <c r="B23" t="s">
        <v>0</v>
      </c>
      <c r="C23" s="7" t="s">
        <v>31</v>
      </c>
    </row>
    <row r="24" spans="1:3">
      <c r="A24" t="s">
        <v>19</v>
      </c>
      <c r="B24" t="s">
        <v>0</v>
      </c>
      <c r="C24" s="7" t="s">
        <v>32</v>
      </c>
    </row>
    <row r="25" spans="1:3">
      <c r="A25" t="s">
        <v>19</v>
      </c>
      <c r="B25" t="s">
        <v>0</v>
      </c>
      <c r="C25" s="7" t="s">
        <v>33</v>
      </c>
    </row>
    <row r="26" spans="1:3">
      <c r="A26" t="s">
        <v>19</v>
      </c>
      <c r="B26" t="s">
        <v>0</v>
      </c>
      <c r="C26" s="7" t="s">
        <v>34</v>
      </c>
    </row>
    <row r="27" spans="1:3">
      <c r="A27" t="s">
        <v>19</v>
      </c>
      <c r="B27" t="s">
        <v>0</v>
      </c>
      <c r="C27" s="7" t="s">
        <v>35</v>
      </c>
    </row>
    <row r="28" spans="1:3">
      <c r="A28" t="s">
        <v>19</v>
      </c>
      <c r="B28" t="s">
        <v>0</v>
      </c>
      <c r="C28" s="7" t="s">
        <v>36</v>
      </c>
    </row>
    <row r="29" spans="1:3">
      <c r="A29" t="s">
        <v>19</v>
      </c>
      <c r="B29" t="s">
        <v>0</v>
      </c>
      <c r="C29" s="7" t="s">
        <v>37</v>
      </c>
    </row>
    <row r="30" spans="1:3">
      <c r="A30" t="s">
        <v>19</v>
      </c>
      <c r="B30" t="s">
        <v>0</v>
      </c>
      <c r="C30" s="7" t="s">
        <v>38</v>
      </c>
    </row>
    <row r="31" spans="1:3">
      <c r="A31" t="s">
        <v>19</v>
      </c>
      <c r="B31" t="s">
        <v>0</v>
      </c>
      <c r="C31" s="7" t="s">
        <v>39</v>
      </c>
    </row>
    <row r="32" spans="1:3">
      <c r="A32" t="s">
        <v>19</v>
      </c>
      <c r="B32" t="s">
        <v>0</v>
      </c>
      <c r="C32" s="7" t="s">
        <v>40</v>
      </c>
    </row>
    <row r="33" spans="1:3">
      <c r="A33" t="s">
        <v>19</v>
      </c>
      <c r="B33" t="s">
        <v>0</v>
      </c>
      <c r="C33" s="7" t="s">
        <v>41</v>
      </c>
    </row>
    <row r="34" spans="1:3">
      <c r="A34" t="s">
        <v>19</v>
      </c>
      <c r="B34" t="s">
        <v>0</v>
      </c>
      <c r="C34" s="7" t="s">
        <v>42</v>
      </c>
    </row>
    <row r="35" spans="1:3">
      <c r="A35" t="s">
        <v>43</v>
      </c>
      <c r="B35" t="s">
        <v>0</v>
      </c>
      <c r="C35" s="7" t="s">
        <v>44</v>
      </c>
    </row>
    <row r="36" spans="1:3">
      <c r="A36" t="s">
        <v>43</v>
      </c>
      <c r="B36" t="s">
        <v>0</v>
      </c>
      <c r="C36" s="7" t="s">
        <v>45</v>
      </c>
    </row>
    <row r="37" spans="1:3">
      <c r="A37" t="s">
        <v>43</v>
      </c>
      <c r="B37" t="s">
        <v>0</v>
      </c>
      <c r="C37" s="7" t="s">
        <v>46</v>
      </c>
    </row>
    <row r="38" spans="1:3">
      <c r="A38" t="s">
        <v>43</v>
      </c>
      <c r="B38" t="s">
        <v>0</v>
      </c>
      <c r="C38" s="7" t="s">
        <v>47</v>
      </c>
    </row>
    <row r="39" spans="1:3">
      <c r="A39" t="s">
        <v>43</v>
      </c>
      <c r="B39" t="s">
        <v>0</v>
      </c>
      <c r="C39" s="7" t="s">
        <v>48</v>
      </c>
    </row>
    <row r="40" spans="1:3">
      <c r="A40" t="s">
        <v>43</v>
      </c>
      <c r="B40" t="s">
        <v>0</v>
      </c>
      <c r="C40" s="7" t="s">
        <v>49</v>
      </c>
    </row>
    <row r="41" spans="1:3">
      <c r="A41" t="s">
        <v>43</v>
      </c>
      <c r="B41" t="s">
        <v>0</v>
      </c>
      <c r="C41" s="7" t="s">
        <v>50</v>
      </c>
    </row>
    <row r="42" spans="1:3">
      <c r="A42" t="s">
        <v>43</v>
      </c>
      <c r="B42" t="s">
        <v>0</v>
      </c>
      <c r="C42" s="7" t="s">
        <v>51</v>
      </c>
    </row>
    <row r="43" spans="1:3">
      <c r="A43" t="s">
        <v>43</v>
      </c>
      <c r="B43" t="s">
        <v>0</v>
      </c>
      <c r="C43" s="7" t="s">
        <v>52</v>
      </c>
    </row>
    <row r="44" spans="1:3">
      <c r="A44" t="s">
        <v>43</v>
      </c>
      <c r="B44" t="s">
        <v>0</v>
      </c>
      <c r="C44" s="7" t="s">
        <v>53</v>
      </c>
    </row>
    <row r="45" spans="1:3">
      <c r="A45" t="s">
        <v>43</v>
      </c>
      <c r="B45" t="s">
        <v>0</v>
      </c>
      <c r="C45" s="7" t="s">
        <v>54</v>
      </c>
    </row>
    <row r="46" spans="1:3">
      <c r="A46" t="s">
        <v>43</v>
      </c>
      <c r="B46" t="s">
        <v>0</v>
      </c>
      <c r="C46" s="7" t="s">
        <v>55</v>
      </c>
    </row>
    <row r="47" spans="1:3">
      <c r="A47" t="s">
        <v>43</v>
      </c>
      <c r="B47" t="s">
        <v>0</v>
      </c>
      <c r="C47" s="7" t="s">
        <v>56</v>
      </c>
    </row>
    <row r="48" spans="1:3">
      <c r="A48" t="s">
        <v>43</v>
      </c>
      <c r="B48" t="s">
        <v>0</v>
      </c>
      <c r="C48" s="7" t="s">
        <v>57</v>
      </c>
    </row>
    <row r="49" spans="1:3">
      <c r="A49" t="s">
        <v>43</v>
      </c>
      <c r="B49" t="s">
        <v>0</v>
      </c>
      <c r="C49" s="7" t="s">
        <v>58</v>
      </c>
    </row>
    <row r="50" spans="1:3">
      <c r="A50" t="s">
        <v>43</v>
      </c>
      <c r="B50" t="s">
        <v>0</v>
      </c>
      <c r="C50" s="7" t="s">
        <v>59</v>
      </c>
    </row>
    <row r="51" spans="1:3">
      <c r="A51" t="s">
        <v>43</v>
      </c>
      <c r="B51" t="s">
        <v>0</v>
      </c>
      <c r="C51" s="7" t="s">
        <v>60</v>
      </c>
    </row>
    <row r="52" spans="1:3">
      <c r="A52" t="s">
        <v>43</v>
      </c>
      <c r="B52" t="s">
        <v>0</v>
      </c>
      <c r="C52" s="7" t="s">
        <v>61</v>
      </c>
    </row>
    <row r="53" spans="1:3">
      <c r="A53" t="s">
        <v>43</v>
      </c>
      <c r="B53" t="s">
        <v>0</v>
      </c>
      <c r="C53" s="7" t="s">
        <v>62</v>
      </c>
    </row>
    <row r="54" spans="1:3">
      <c r="A54" t="s">
        <v>43</v>
      </c>
      <c r="B54" t="s">
        <v>0</v>
      </c>
      <c r="C54" s="7" t="s">
        <v>63</v>
      </c>
    </row>
    <row r="55" spans="1:3">
      <c r="A55" t="s">
        <v>43</v>
      </c>
      <c r="B55" t="s">
        <v>0</v>
      </c>
      <c r="C55" s="7" t="s">
        <v>64</v>
      </c>
    </row>
    <row r="56" spans="1:3">
      <c r="A56" t="s">
        <v>43</v>
      </c>
      <c r="B56" t="s">
        <v>0</v>
      </c>
      <c r="C56" s="7" t="s">
        <v>65</v>
      </c>
    </row>
    <row r="57" spans="1:3">
      <c r="A57" t="s">
        <v>43</v>
      </c>
      <c r="B57" t="s">
        <v>0</v>
      </c>
      <c r="C57" s="7" t="s">
        <v>66</v>
      </c>
    </row>
    <row r="58" spans="1:3">
      <c r="A58" t="s">
        <v>43</v>
      </c>
      <c r="B58" t="s">
        <v>0</v>
      </c>
      <c r="C58" s="7" t="s">
        <v>67</v>
      </c>
    </row>
    <row r="59" spans="1:3">
      <c r="A59" t="s">
        <v>68</v>
      </c>
      <c r="B59" t="s">
        <v>0</v>
      </c>
      <c r="C59" s="7" t="s">
        <v>69</v>
      </c>
    </row>
    <row r="60" spans="1:3">
      <c r="A60" t="s">
        <v>68</v>
      </c>
      <c r="B60" t="s">
        <v>0</v>
      </c>
      <c r="C60" s="7" t="s">
        <v>70</v>
      </c>
    </row>
    <row r="61" spans="1:3">
      <c r="A61" t="s">
        <v>68</v>
      </c>
      <c r="B61" t="s">
        <v>0</v>
      </c>
      <c r="C61" s="7" t="s">
        <v>71</v>
      </c>
    </row>
    <row r="62" spans="1:3">
      <c r="A62" t="s">
        <v>68</v>
      </c>
      <c r="B62" t="s">
        <v>0</v>
      </c>
      <c r="C62" s="7" t="s">
        <v>72</v>
      </c>
    </row>
    <row r="63" spans="1:3">
      <c r="A63" t="s">
        <v>68</v>
      </c>
      <c r="B63" t="s">
        <v>0</v>
      </c>
      <c r="C63" s="7" t="s">
        <v>73</v>
      </c>
    </row>
    <row r="64" spans="1:3">
      <c r="A64" t="s">
        <v>68</v>
      </c>
      <c r="B64" t="s">
        <v>0</v>
      </c>
      <c r="C64" s="7" t="s">
        <v>74</v>
      </c>
    </row>
    <row r="65" spans="1:3">
      <c r="A65" t="s">
        <v>68</v>
      </c>
      <c r="B65" t="s">
        <v>0</v>
      </c>
      <c r="C65" s="7" t="s">
        <v>75</v>
      </c>
    </row>
    <row r="66" spans="1:3">
      <c r="A66" t="s">
        <v>68</v>
      </c>
      <c r="B66" t="s">
        <v>0</v>
      </c>
      <c r="C66" s="7" t="s">
        <v>76</v>
      </c>
    </row>
    <row r="67" spans="1:3">
      <c r="A67" t="s">
        <v>68</v>
      </c>
      <c r="B67" t="s">
        <v>0</v>
      </c>
      <c r="C67" s="7" t="s">
        <v>77</v>
      </c>
    </row>
    <row r="68" spans="1:3">
      <c r="A68" t="s">
        <v>68</v>
      </c>
      <c r="B68" t="s">
        <v>0</v>
      </c>
      <c r="C68" s="7" t="s">
        <v>78</v>
      </c>
    </row>
    <row r="69" spans="1:3">
      <c r="A69" t="s">
        <v>68</v>
      </c>
      <c r="B69" t="s">
        <v>0</v>
      </c>
      <c r="C69" s="7" t="s">
        <v>79</v>
      </c>
    </row>
    <row r="70" spans="1:3">
      <c r="A70" t="s">
        <v>80</v>
      </c>
      <c r="B70" t="s">
        <v>0</v>
      </c>
      <c r="C70" s="7" t="s">
        <v>81</v>
      </c>
    </row>
    <row r="71" spans="1:3">
      <c r="A71" t="s">
        <v>80</v>
      </c>
      <c r="B71" t="s">
        <v>0</v>
      </c>
      <c r="C71" s="7" t="s">
        <v>82</v>
      </c>
    </row>
    <row r="72" spans="1:3">
      <c r="A72" t="s">
        <v>80</v>
      </c>
      <c r="B72" t="s">
        <v>0</v>
      </c>
      <c r="C72" s="7" t="s">
        <v>83</v>
      </c>
    </row>
    <row r="73" spans="1:3">
      <c r="A73" t="s">
        <v>80</v>
      </c>
      <c r="B73" t="s">
        <v>0</v>
      </c>
      <c r="C73" s="7" t="s">
        <v>84</v>
      </c>
    </row>
    <row r="74" spans="1:3">
      <c r="A74" t="s">
        <v>80</v>
      </c>
      <c r="B74" t="s">
        <v>0</v>
      </c>
      <c r="C74" s="7" t="s">
        <v>85</v>
      </c>
    </row>
    <row r="75" spans="1:3">
      <c r="A75" t="s">
        <v>80</v>
      </c>
      <c r="B75" t="s">
        <v>0</v>
      </c>
      <c r="C75" s="7" t="s">
        <v>86</v>
      </c>
    </row>
    <row r="76" spans="1:3">
      <c r="A76" t="s">
        <v>80</v>
      </c>
      <c r="B76" t="s">
        <v>0</v>
      </c>
      <c r="C76" s="7" t="s">
        <v>87</v>
      </c>
    </row>
    <row r="77" spans="1:3">
      <c r="A77" t="s">
        <v>80</v>
      </c>
      <c r="B77" t="s">
        <v>0</v>
      </c>
      <c r="C77" s="7" t="s">
        <v>88</v>
      </c>
    </row>
    <row r="78" spans="1:3">
      <c r="A78" t="s">
        <v>80</v>
      </c>
      <c r="B78" t="s">
        <v>0</v>
      </c>
      <c r="C78" s="7" t="s">
        <v>89</v>
      </c>
    </row>
    <row r="79" spans="1:3">
      <c r="A79" t="s">
        <v>80</v>
      </c>
      <c r="B79" t="s">
        <v>0</v>
      </c>
      <c r="C79" s="7" t="s">
        <v>90</v>
      </c>
    </row>
    <row r="80" spans="1:3">
      <c r="A80" t="s">
        <v>80</v>
      </c>
      <c r="B80" t="s">
        <v>0</v>
      </c>
      <c r="C80" s="7" t="s">
        <v>91</v>
      </c>
    </row>
    <row r="81" spans="1:3">
      <c r="A81" t="s">
        <v>80</v>
      </c>
      <c r="B81" t="s">
        <v>0</v>
      </c>
      <c r="C81" s="7" t="s">
        <v>92</v>
      </c>
    </row>
    <row r="82" spans="1:3">
      <c r="A82" t="s">
        <v>80</v>
      </c>
      <c r="B82" t="s">
        <v>0</v>
      </c>
      <c r="C82" s="7" t="s">
        <v>93</v>
      </c>
    </row>
    <row r="83" spans="1:3">
      <c r="A83" t="s">
        <v>80</v>
      </c>
      <c r="B83" t="s">
        <v>0</v>
      </c>
      <c r="C83" s="7" t="s">
        <v>147</v>
      </c>
    </row>
    <row r="84" spans="1:3">
      <c r="A84" t="s">
        <v>80</v>
      </c>
      <c r="B84" t="s">
        <v>0</v>
      </c>
      <c r="C84" s="7" t="s">
        <v>94</v>
      </c>
    </row>
    <row r="85" spans="1:3">
      <c r="A85" t="s">
        <v>80</v>
      </c>
      <c r="B85" t="s">
        <v>0</v>
      </c>
      <c r="C85" s="7" t="s">
        <v>95</v>
      </c>
    </row>
    <row r="86" spans="1:3">
      <c r="A86" t="s">
        <v>80</v>
      </c>
      <c r="B86" t="s">
        <v>0</v>
      </c>
      <c r="C86" s="7" t="s">
        <v>96</v>
      </c>
    </row>
    <row r="87" spans="1:3">
      <c r="A87" t="s">
        <v>80</v>
      </c>
      <c r="B87" t="s">
        <v>0</v>
      </c>
      <c r="C87" s="7" t="s">
        <v>97</v>
      </c>
    </row>
    <row r="88" spans="1:3">
      <c r="A88" t="s">
        <v>98</v>
      </c>
      <c r="B88" t="s">
        <v>0</v>
      </c>
      <c r="C88" t="s">
        <v>99</v>
      </c>
    </row>
    <row r="89" spans="1:3">
      <c r="A89" t="s">
        <v>98</v>
      </c>
      <c r="B89" t="s">
        <v>0</v>
      </c>
      <c r="C89" t="s">
        <v>100</v>
      </c>
    </row>
    <row r="90" spans="1:3">
      <c r="A90" t="s">
        <v>98</v>
      </c>
      <c r="B90" t="s">
        <v>0</v>
      </c>
      <c r="C90" t="s">
        <v>101</v>
      </c>
    </row>
    <row r="91" spans="1:3">
      <c r="A91" t="s">
        <v>98</v>
      </c>
      <c r="B91" t="s">
        <v>0</v>
      </c>
      <c r="C91" t="s">
        <v>102</v>
      </c>
    </row>
    <row r="92" spans="1:3">
      <c r="A92" t="s">
        <v>98</v>
      </c>
      <c r="B92" t="s">
        <v>0</v>
      </c>
      <c r="C92" t="s">
        <v>103</v>
      </c>
    </row>
    <row r="93" spans="1:3">
      <c r="A93" t="s">
        <v>98</v>
      </c>
      <c r="B93" t="s">
        <v>0</v>
      </c>
      <c r="C93" t="s">
        <v>104</v>
      </c>
    </row>
    <row r="94" spans="1:3">
      <c r="A94" t="s">
        <v>98</v>
      </c>
      <c r="B94" t="s">
        <v>0</v>
      </c>
      <c r="C94" t="s">
        <v>105</v>
      </c>
    </row>
    <row r="95" spans="1:3">
      <c r="A95" t="s">
        <v>98</v>
      </c>
      <c r="B95" t="s">
        <v>0</v>
      </c>
      <c r="C95" t="s">
        <v>106</v>
      </c>
    </row>
    <row r="96" spans="1:3">
      <c r="A96" t="s">
        <v>98</v>
      </c>
      <c r="B96" t="s">
        <v>0</v>
      </c>
      <c r="C96" t="s">
        <v>107</v>
      </c>
    </row>
    <row r="97" spans="1:3">
      <c r="A97" t="s">
        <v>98</v>
      </c>
      <c r="B97" t="s">
        <v>0</v>
      </c>
      <c r="C97" t="s">
        <v>108</v>
      </c>
    </row>
    <row r="98" spans="1:3">
      <c r="A98" t="s">
        <v>98</v>
      </c>
      <c r="B98" t="s">
        <v>0</v>
      </c>
      <c r="C98" t="s">
        <v>109</v>
      </c>
    </row>
    <row r="99" spans="1:3">
      <c r="A99" t="s">
        <v>98</v>
      </c>
      <c r="B99" t="s">
        <v>0</v>
      </c>
      <c r="C99" t="s">
        <v>110</v>
      </c>
    </row>
    <row r="100" spans="1:3">
      <c r="A100" t="s">
        <v>98</v>
      </c>
      <c r="B100" t="s">
        <v>0</v>
      </c>
      <c r="C100" t="s">
        <v>111</v>
      </c>
    </row>
    <row r="101" spans="1:3">
      <c r="A101" t="s">
        <v>98</v>
      </c>
      <c r="B101" t="s">
        <v>0</v>
      </c>
      <c r="C101" t="s">
        <v>112</v>
      </c>
    </row>
    <row r="102" spans="1:3">
      <c r="A102" t="s">
        <v>98</v>
      </c>
      <c r="B102" t="s">
        <v>0</v>
      </c>
      <c r="C102" t="s">
        <v>113</v>
      </c>
    </row>
    <row r="103" spans="1:3">
      <c r="A103" t="s">
        <v>98</v>
      </c>
      <c r="B103" t="s">
        <v>0</v>
      </c>
      <c r="C103" t="s">
        <v>114</v>
      </c>
    </row>
    <row r="104" spans="1:3">
      <c r="A104" t="s">
        <v>98</v>
      </c>
      <c r="B104" t="s">
        <v>0</v>
      </c>
      <c r="C104" t="s">
        <v>115</v>
      </c>
    </row>
    <row r="105" spans="1:3">
      <c r="A105" t="s">
        <v>116</v>
      </c>
      <c r="B105" t="s">
        <v>0</v>
      </c>
      <c r="C105" t="s">
        <v>117</v>
      </c>
    </row>
    <row r="106" spans="1:3">
      <c r="A106" t="s">
        <v>116</v>
      </c>
      <c r="B106" t="s">
        <v>0</v>
      </c>
      <c r="C106" t="s">
        <v>118</v>
      </c>
    </row>
    <row r="107" spans="1:3">
      <c r="A107" t="s">
        <v>116</v>
      </c>
      <c r="B107" t="s">
        <v>0</v>
      </c>
      <c r="C107" t="s">
        <v>119</v>
      </c>
    </row>
    <row r="108" spans="1:3">
      <c r="A108" t="s">
        <v>116</v>
      </c>
      <c r="B108" t="s">
        <v>0</v>
      </c>
      <c r="C108" t="s">
        <v>120</v>
      </c>
    </row>
    <row r="109" spans="1:3">
      <c r="A109" t="s">
        <v>116</v>
      </c>
      <c r="B109" t="s">
        <v>0</v>
      </c>
      <c r="C109" t="s">
        <v>121</v>
      </c>
    </row>
    <row r="110" spans="1:3">
      <c r="A110" t="s">
        <v>116</v>
      </c>
      <c r="B110" t="s">
        <v>0</v>
      </c>
      <c r="C110" t="s">
        <v>122</v>
      </c>
    </row>
    <row r="111" spans="1:3">
      <c r="A111" t="s">
        <v>116</v>
      </c>
      <c r="B111" t="s">
        <v>0</v>
      </c>
      <c r="C111" t="s">
        <v>123</v>
      </c>
    </row>
    <row r="112" spans="1:3">
      <c r="A112" t="s">
        <v>116</v>
      </c>
      <c r="B112" t="s">
        <v>0</v>
      </c>
      <c r="C112" t="s">
        <v>124</v>
      </c>
    </row>
    <row r="113" spans="1:3">
      <c r="A113" t="s">
        <v>116</v>
      </c>
      <c r="B113" t="s">
        <v>0</v>
      </c>
      <c r="C113" t="s">
        <v>125</v>
      </c>
    </row>
    <row r="114" spans="1:3">
      <c r="A114" t="s">
        <v>116</v>
      </c>
      <c r="B114" t="s">
        <v>0</v>
      </c>
      <c r="C114" t="s">
        <v>126</v>
      </c>
    </row>
    <row r="115" spans="1:3">
      <c r="A115" t="s">
        <v>127</v>
      </c>
      <c r="B115" t="s">
        <v>0</v>
      </c>
      <c r="C115" t="s">
        <v>1</v>
      </c>
    </row>
    <row r="116" spans="1:3">
      <c r="A116" t="s">
        <v>127</v>
      </c>
      <c r="B116" t="s">
        <v>0</v>
      </c>
      <c r="C116" t="s">
        <v>128</v>
      </c>
    </row>
    <row r="117" spans="1:3">
      <c r="A117" t="s">
        <v>127</v>
      </c>
      <c r="B117" t="s">
        <v>0</v>
      </c>
      <c r="C117" t="s">
        <v>129</v>
      </c>
    </row>
    <row r="118" spans="1:3">
      <c r="A118" t="s">
        <v>127</v>
      </c>
      <c r="B118" t="s">
        <v>0</v>
      </c>
      <c r="C118" t="s">
        <v>130</v>
      </c>
    </row>
    <row r="119" spans="1:3">
      <c r="A119" t="s">
        <v>127</v>
      </c>
      <c r="B119" t="s">
        <v>0</v>
      </c>
      <c r="C119" t="s">
        <v>131</v>
      </c>
    </row>
    <row r="120" spans="1:3">
      <c r="A120" t="s">
        <v>127</v>
      </c>
      <c r="B120" t="s">
        <v>0</v>
      </c>
      <c r="C120" t="s">
        <v>132</v>
      </c>
    </row>
    <row r="121" spans="1:3">
      <c r="A121" t="s">
        <v>133</v>
      </c>
      <c r="B121" t="s">
        <v>0</v>
      </c>
      <c r="C121" t="s">
        <v>134</v>
      </c>
    </row>
    <row r="122" spans="1:3">
      <c r="A122" t="s">
        <v>133</v>
      </c>
      <c r="B122" t="s">
        <v>0</v>
      </c>
      <c r="C122" t="s">
        <v>135</v>
      </c>
    </row>
    <row r="123" spans="1:3">
      <c r="A123" t="s">
        <v>133</v>
      </c>
      <c r="B123" t="s">
        <v>0</v>
      </c>
      <c r="C123" t="s">
        <v>136</v>
      </c>
    </row>
    <row r="124" spans="1:3">
      <c r="A124" t="s">
        <v>133</v>
      </c>
      <c r="B124" t="s">
        <v>0</v>
      </c>
      <c r="C124" t="s">
        <v>137</v>
      </c>
    </row>
    <row r="125" spans="1:3">
      <c r="A125" t="s">
        <v>133</v>
      </c>
      <c r="B125" t="s">
        <v>0</v>
      </c>
      <c r="C125" t="s">
        <v>138</v>
      </c>
    </row>
    <row r="126" spans="1:3">
      <c r="A126" t="s">
        <v>133</v>
      </c>
      <c r="B126" t="s">
        <v>0</v>
      </c>
      <c r="C126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Tarifas y rutas Antioquia</vt:lpstr>
      <vt:lpstr>Mensajeros dedicados </vt:lpstr>
      <vt:lpstr>Masivos o dedicados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Murillo</dc:creator>
  <cp:lastModifiedBy>Omar Wilderman  Taborda Cano</cp:lastModifiedBy>
  <cp:lastPrinted>2025-04-14T17:57:44Z</cp:lastPrinted>
  <dcterms:created xsi:type="dcterms:W3CDTF">2025-04-13T21:30:05Z</dcterms:created>
  <dcterms:modified xsi:type="dcterms:W3CDTF">2025-05-14T19:56:04Z</dcterms:modified>
</cp:coreProperties>
</file>