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velez\Documents\"/>
    </mc:Choice>
  </mc:AlternateContent>
  <xr:revisionPtr revIDLastSave="0" documentId="8_{BA5D9243-B422-4724-B9A4-4B7DF14614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solidado" sheetId="5" r:id="rId1"/>
    <sheet name="Anexo 3" sheetId="1" r:id="rId2"/>
    <sheet name="Anexo 4 Expresos" sheetId="2" r:id="rId3"/>
    <sheet name=" In House Antioquia" sheetId="3" r:id="rId4"/>
    <sheet name="In  House Nal" sheetId="6" r:id="rId5"/>
    <sheet name="Costo a Declarar" sheetId="4" r:id="rId6"/>
  </sheets>
  <definedNames>
    <definedName name="_xlnm._FilterDatabase" localSheetId="0" hidden="1">Consolidado!$A$1:$I$295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5" l="1"/>
  <c r="K14" i="1" l="1"/>
  <c r="K19" i="1"/>
  <c r="K58" i="1"/>
  <c r="K62" i="1"/>
  <c r="K67" i="1"/>
  <c r="K71" i="1"/>
  <c r="K75" i="1"/>
  <c r="K79" i="1"/>
  <c r="K89" i="1"/>
  <c r="K93" i="1"/>
  <c r="K106" i="1"/>
  <c r="K142" i="1"/>
  <c r="K146" i="1"/>
  <c r="K156" i="1"/>
  <c r="K158" i="1"/>
  <c r="K162" i="1"/>
  <c r="K184" i="1"/>
  <c r="K188" i="1"/>
  <c r="K190" i="1"/>
  <c r="K204" i="1"/>
  <c r="K206" i="1"/>
  <c r="K208" i="1"/>
  <c r="K216" i="1"/>
  <c r="K220" i="1"/>
  <c r="K222" i="1"/>
  <c r="K224" i="1"/>
  <c r="K229" i="1"/>
  <c r="K232" i="1"/>
  <c r="K234" i="1"/>
  <c r="K238" i="1"/>
  <c r="K240" i="1"/>
  <c r="D251" i="1"/>
  <c r="K132" i="1"/>
  <c r="K128" i="1"/>
  <c r="K124" i="1"/>
  <c r="K120" i="1"/>
  <c r="K116" i="1"/>
  <c r="K112" i="1"/>
  <c r="K108" i="1"/>
  <c r="K104" i="1"/>
  <c r="K100" i="1"/>
  <c r="K96" i="1"/>
  <c r="K92" i="1"/>
  <c r="K88" i="1"/>
  <c r="K85" i="1"/>
  <c r="K84" i="1"/>
  <c r="K66" i="1"/>
  <c r="K64" i="1"/>
  <c r="K60" i="1"/>
  <c r="K51" i="1"/>
  <c r="K47" i="1"/>
  <c r="K17" i="1"/>
  <c r="K15" i="1"/>
  <c r="K6" i="1"/>
  <c r="K10" i="1"/>
  <c r="D12" i="1"/>
  <c r="J243" i="1"/>
  <c r="D242" i="1"/>
  <c r="J241" i="1"/>
  <c r="D240" i="1"/>
  <c r="J239" i="1"/>
  <c r="J238" i="1"/>
  <c r="J237" i="1"/>
  <c r="J236" i="1"/>
  <c r="J235" i="1"/>
  <c r="J234" i="1"/>
  <c r="J233" i="1"/>
  <c r="D232" i="1"/>
  <c r="J231" i="1"/>
  <c r="J230" i="1"/>
  <c r="J229" i="1"/>
  <c r="D228" i="1"/>
  <c r="D227" i="1"/>
  <c r="D226" i="1"/>
  <c r="D225" i="1"/>
  <c r="D224" i="1"/>
  <c r="J223" i="1"/>
  <c r="D222" i="1"/>
  <c r="D221" i="1"/>
  <c r="D220" i="1"/>
  <c r="J219" i="1"/>
  <c r="D218" i="1"/>
  <c r="J217" i="1"/>
  <c r="D216" i="1"/>
  <c r="J215" i="1"/>
  <c r="J214" i="1"/>
  <c r="J213" i="1"/>
  <c r="D212" i="1"/>
  <c r="D211" i="1"/>
  <c r="J210" i="1"/>
  <c r="D209" i="1"/>
  <c r="D208" i="1"/>
  <c r="J207" i="1"/>
  <c r="J206" i="1"/>
  <c r="D205" i="1"/>
  <c r="D204" i="1"/>
  <c r="D203" i="1"/>
  <c r="J202" i="1"/>
  <c r="J201" i="1"/>
  <c r="D200" i="1"/>
  <c r="J199" i="1"/>
  <c r="J198" i="1"/>
  <c r="J197" i="1"/>
  <c r="D196" i="1"/>
  <c r="D195" i="1"/>
  <c r="J194" i="1"/>
  <c r="D193" i="1"/>
  <c r="D192" i="1"/>
  <c r="J191" i="1"/>
  <c r="J190" i="1"/>
  <c r="D189" i="1"/>
  <c r="D188" i="1"/>
  <c r="J187" i="1"/>
  <c r="D186" i="1"/>
  <c r="J185" i="1"/>
  <c r="D184" i="1"/>
  <c r="D183" i="1"/>
  <c r="J182" i="1"/>
  <c r="D181" i="1"/>
  <c r="D180" i="1"/>
  <c r="D179" i="1"/>
  <c r="J178" i="1"/>
  <c r="D177" i="1"/>
  <c r="D176" i="1"/>
  <c r="J175" i="1"/>
  <c r="J174" i="1"/>
  <c r="D173" i="1"/>
  <c r="D172" i="1"/>
  <c r="J171" i="1"/>
  <c r="D170" i="1"/>
  <c r="J169" i="1"/>
  <c r="D168" i="1"/>
  <c r="D167" i="1"/>
  <c r="J166" i="1"/>
  <c r="D165" i="1"/>
  <c r="D164" i="1"/>
  <c r="D163" i="1"/>
  <c r="J162" i="1"/>
  <c r="D161" i="1"/>
  <c r="D160" i="1"/>
  <c r="J159" i="1"/>
  <c r="J158" i="1"/>
  <c r="D157" i="1"/>
  <c r="D156" i="1"/>
  <c r="D155" i="1"/>
  <c r="D154" i="1"/>
  <c r="J153" i="1"/>
  <c r="D152" i="1"/>
  <c r="J151" i="1"/>
  <c r="J150" i="1"/>
  <c r="D149" i="1"/>
  <c r="D148" i="1"/>
  <c r="D147" i="1"/>
  <c r="J146" i="1"/>
  <c r="D145" i="1"/>
  <c r="D144" i="1"/>
  <c r="J143" i="1"/>
  <c r="J142" i="1"/>
  <c r="D141" i="1"/>
  <c r="D140" i="1"/>
  <c r="D139" i="1"/>
  <c r="D138" i="1"/>
  <c r="D137" i="1"/>
  <c r="D56" i="1"/>
  <c r="K135" i="1"/>
  <c r="K134" i="1"/>
  <c r="K131" i="1"/>
  <c r="K130" i="1"/>
  <c r="K129" i="1"/>
  <c r="K127" i="1"/>
  <c r="K126" i="1"/>
  <c r="K123" i="1"/>
  <c r="K122" i="1"/>
  <c r="K119" i="1"/>
  <c r="K118" i="1"/>
  <c r="K117" i="1"/>
  <c r="K114" i="1"/>
  <c r="K113" i="1"/>
  <c r="K111" i="1"/>
  <c r="K109" i="1"/>
  <c r="K107" i="1"/>
  <c r="K105" i="1"/>
  <c r="K103" i="1"/>
  <c r="K102" i="1"/>
  <c r="K101" i="1"/>
  <c r="K99" i="1"/>
  <c r="K98" i="1"/>
  <c r="K97" i="1"/>
  <c r="K95" i="1"/>
  <c r="K94" i="1"/>
  <c r="K91" i="1"/>
  <c r="K90" i="1"/>
  <c r="K87" i="1"/>
  <c r="K86" i="1"/>
  <c r="K83" i="1"/>
  <c r="K82" i="1"/>
  <c r="K81" i="1"/>
  <c r="K80" i="1"/>
  <c r="K78" i="1"/>
  <c r="K77" i="1"/>
  <c r="K76" i="1"/>
  <c r="K74" i="1"/>
  <c r="K73" i="1"/>
  <c r="K72" i="1"/>
  <c r="K70" i="1"/>
  <c r="K69" i="1"/>
  <c r="K68" i="1"/>
  <c r="K65" i="1"/>
  <c r="K63" i="1"/>
  <c r="K61" i="1"/>
  <c r="K59" i="1"/>
  <c r="K57" i="1"/>
  <c r="K55" i="1"/>
  <c r="K54" i="1"/>
  <c r="K52" i="1"/>
  <c r="K50" i="1"/>
  <c r="K49" i="1"/>
  <c r="K48" i="1"/>
  <c r="K46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6" i="1"/>
  <c r="K13" i="1"/>
  <c r="K11" i="1"/>
  <c r="K9" i="1"/>
  <c r="K8" i="1"/>
  <c r="K7" i="1"/>
  <c r="K4" i="1"/>
  <c r="K3" i="1"/>
  <c r="K2" i="1"/>
  <c r="D117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3" i="1"/>
  <c r="D114" i="1"/>
  <c r="D115" i="1"/>
  <c r="D116" i="1"/>
  <c r="D112" i="1"/>
  <c r="D54" i="1"/>
  <c r="D51" i="1"/>
  <c r="D46" i="1"/>
  <c r="D47" i="1"/>
  <c r="D52" i="1"/>
  <c r="D49" i="1"/>
  <c r="D48" i="1"/>
  <c r="D53" i="1"/>
  <c r="D50" i="1"/>
  <c r="D19" i="1"/>
  <c r="D15" i="1"/>
  <c r="D16" i="1"/>
  <c r="D17" i="1"/>
  <c r="D18" i="1"/>
  <c r="K139" i="1"/>
  <c r="K140" i="1"/>
  <c r="K141" i="1"/>
  <c r="K143" i="1"/>
  <c r="K144" i="1"/>
  <c r="K145" i="1"/>
  <c r="K147" i="1"/>
  <c r="K148" i="1"/>
  <c r="K149" i="1"/>
  <c r="K151" i="1"/>
  <c r="K152" i="1"/>
  <c r="K153" i="1"/>
  <c r="K155" i="1"/>
  <c r="J156" i="1"/>
  <c r="K159" i="1"/>
  <c r="K160" i="1"/>
  <c r="K163" i="1"/>
  <c r="K164" i="1"/>
  <c r="K166" i="1"/>
  <c r="K167" i="1"/>
  <c r="J168" i="1"/>
  <c r="K168" i="1"/>
  <c r="K170" i="1"/>
  <c r="K171" i="1"/>
  <c r="K172" i="1"/>
  <c r="J173" i="1"/>
  <c r="K174" i="1"/>
  <c r="K175" i="1"/>
  <c r="K176" i="1"/>
  <c r="K179" i="1"/>
  <c r="K183" i="1"/>
  <c r="J184" i="1"/>
  <c r="K185" i="1"/>
  <c r="K187" i="1"/>
  <c r="K189" i="1"/>
  <c r="K191" i="1"/>
  <c r="J192" i="1"/>
  <c r="K192" i="1"/>
  <c r="J193" i="1"/>
  <c r="K194" i="1"/>
  <c r="K195" i="1"/>
  <c r="K196" i="1"/>
  <c r="K199" i="1"/>
  <c r="J200" i="1"/>
  <c r="K200" i="1"/>
  <c r="K203" i="1"/>
  <c r="K207" i="1"/>
  <c r="J208" i="1"/>
  <c r="K209" i="1"/>
  <c r="K211" i="1"/>
  <c r="K213" i="1"/>
  <c r="K215" i="1"/>
  <c r="K217" i="1"/>
  <c r="K219" i="1"/>
  <c r="K221" i="1"/>
  <c r="K223" i="1"/>
  <c r="K225" i="1"/>
  <c r="K227" i="1"/>
  <c r="K231" i="1"/>
  <c r="J232" i="1"/>
  <c r="K235" i="1"/>
  <c r="K236" i="1"/>
  <c r="K239" i="1"/>
  <c r="J240" i="1"/>
  <c r="K242" i="1"/>
  <c r="K243" i="1"/>
  <c r="D229" i="1"/>
  <c r="D237" i="1"/>
  <c r="D241" i="1"/>
  <c r="K226" i="1" l="1"/>
  <c r="K218" i="1"/>
  <c r="K214" i="1"/>
  <c r="L214" i="1" s="1"/>
  <c r="K210" i="1"/>
  <c r="L210" i="1" s="1"/>
  <c r="K202" i="1"/>
  <c r="K198" i="1"/>
  <c r="K186" i="1"/>
  <c r="K178" i="1"/>
  <c r="K45" i="1"/>
  <c r="K125" i="1"/>
  <c r="K230" i="1"/>
  <c r="L230" i="1" s="1"/>
  <c r="K182" i="1"/>
  <c r="L182" i="1" s="1"/>
  <c r="K154" i="1"/>
  <c r="K150" i="1"/>
  <c r="L150" i="1" s="1"/>
  <c r="K138" i="1"/>
  <c r="K110" i="1"/>
  <c r="K115" i="1"/>
  <c r="K121" i="1"/>
  <c r="K212" i="1"/>
  <c r="K180" i="1"/>
  <c r="K5" i="1"/>
  <c r="K53" i="1"/>
  <c r="K133" i="1"/>
  <c r="K228" i="1"/>
  <c r="K205" i="1"/>
  <c r="K201" i="1"/>
  <c r="L201" i="1" s="1"/>
  <c r="K181" i="1"/>
  <c r="K177" i="1"/>
  <c r="K173" i="1"/>
  <c r="L173" i="1" s="1"/>
  <c r="K193" i="1"/>
  <c r="L193" i="1" s="1"/>
  <c r="K241" i="1"/>
  <c r="L241" i="1" s="1"/>
  <c r="K197" i="1"/>
  <c r="K169" i="1"/>
  <c r="L169" i="1" s="1"/>
  <c r="K237" i="1"/>
  <c r="L237" i="1" s="1"/>
  <c r="K233" i="1"/>
  <c r="L233" i="1" s="1"/>
  <c r="K165" i="1"/>
  <c r="K161" i="1"/>
  <c r="K157" i="1"/>
  <c r="J138" i="1"/>
  <c r="L138" i="1" s="1"/>
  <c r="J224" i="1"/>
  <c r="L224" i="1" s="1"/>
  <c r="J196" i="1"/>
  <c r="J176" i="1"/>
  <c r="L176" i="1" s="1"/>
  <c r="J148" i="1"/>
  <c r="L148" i="1" s="1"/>
  <c r="J216" i="1"/>
  <c r="L216" i="1" s="1"/>
  <c r="D197" i="1"/>
  <c r="D185" i="1"/>
  <c r="D233" i="1"/>
  <c r="J145" i="1"/>
  <c r="L145" i="1" s="1"/>
  <c r="J157" i="1"/>
  <c r="D153" i="1"/>
  <c r="J181" i="1"/>
  <c r="J165" i="1"/>
  <c r="L165" i="1" s="1"/>
  <c r="D213" i="1"/>
  <c r="J189" i="1"/>
  <c r="L189" i="1" s="1"/>
  <c r="J161" i="1"/>
  <c r="J149" i="1"/>
  <c r="L149" i="1" s="1"/>
  <c r="D238" i="1"/>
  <c r="D214" i="1"/>
  <c r="D174" i="1"/>
  <c r="J242" i="1"/>
  <c r="L242" i="1" s="1"/>
  <c r="J222" i="1"/>
  <c r="L222" i="1" s="1"/>
  <c r="D230" i="1"/>
  <c r="D146" i="1"/>
  <c r="D190" i="1"/>
  <c r="D162" i="1"/>
  <c r="D142" i="1"/>
  <c r="J218" i="1"/>
  <c r="L218" i="1" s="1"/>
  <c r="D234" i="1"/>
  <c r="D158" i="1"/>
  <c r="D206" i="1"/>
  <c r="J226" i="1"/>
  <c r="L226" i="1" s="1"/>
  <c r="D202" i="1"/>
  <c r="D178" i="1"/>
  <c r="D207" i="1"/>
  <c r="D143" i="1"/>
  <c r="J227" i="1"/>
  <c r="L227" i="1" s="1"/>
  <c r="J203" i="1"/>
  <c r="L203" i="1" s="1"/>
  <c r="J179" i="1"/>
  <c r="L179" i="1" s="1"/>
  <c r="D215" i="1"/>
  <c r="J163" i="1"/>
  <c r="L163" i="1" s="1"/>
  <c r="D236" i="1"/>
  <c r="D223" i="1"/>
  <c r="D171" i="1"/>
  <c r="J228" i="1"/>
  <c r="L228" i="1" s="1"/>
  <c r="J204" i="1"/>
  <c r="L204" i="1" s="1"/>
  <c r="J188" i="1"/>
  <c r="L188" i="1" s="1"/>
  <c r="J180" i="1"/>
  <c r="J160" i="1"/>
  <c r="L160" i="1" s="1"/>
  <c r="J152" i="1"/>
  <c r="L152" i="1" s="1"/>
  <c r="J147" i="1"/>
  <c r="L147" i="1" s="1"/>
  <c r="J211" i="1"/>
  <c r="L211" i="1" s="1"/>
  <c r="D243" i="1"/>
  <c r="D239" i="1"/>
  <c r="D235" i="1"/>
  <c r="D231" i="1"/>
  <c r="D199" i="1"/>
  <c r="D169" i="1"/>
  <c r="J220" i="1"/>
  <c r="L220" i="1" s="1"/>
  <c r="J212" i="1"/>
  <c r="L212" i="1" s="1"/>
  <c r="J195" i="1"/>
  <c r="L195" i="1" s="1"/>
  <c r="J177" i="1"/>
  <c r="J172" i="1"/>
  <c r="L172" i="1" s="1"/>
  <c r="J164" i="1"/>
  <c r="L164" i="1" s="1"/>
  <c r="J144" i="1"/>
  <c r="L144" i="1" s="1"/>
  <c r="J141" i="1"/>
  <c r="L141" i="1" s="1"/>
  <c r="D187" i="1"/>
  <c r="D159" i="1"/>
  <c r="D151" i="1"/>
  <c r="J183" i="1"/>
  <c r="L183" i="1" s="1"/>
  <c r="J167" i="1"/>
  <c r="L167" i="1" s="1"/>
  <c r="J139" i="1"/>
  <c r="L139" i="1" s="1"/>
  <c r="D219" i="1"/>
  <c r="D175" i="1"/>
  <c r="J155" i="1"/>
  <c r="L155" i="1" s="1"/>
  <c r="D191" i="1"/>
  <c r="D217" i="1"/>
  <c r="D201" i="1"/>
  <c r="J221" i="1"/>
  <c r="L221" i="1" s="1"/>
  <c r="J209" i="1"/>
  <c r="L209" i="1" s="1"/>
  <c r="J205" i="1"/>
  <c r="D210" i="1"/>
  <c r="D182" i="1"/>
  <c r="D166" i="1"/>
  <c r="D150" i="1"/>
  <c r="J186" i="1"/>
  <c r="J170" i="1"/>
  <c r="L170" i="1" s="1"/>
  <c r="J154" i="1"/>
  <c r="L154" i="1" s="1"/>
  <c r="J225" i="1"/>
  <c r="L225" i="1" s="1"/>
  <c r="D198" i="1"/>
  <c r="D194" i="1"/>
  <c r="J140" i="1"/>
  <c r="L140" i="1" s="1"/>
  <c r="B244" i="1"/>
  <c r="D136" i="1"/>
  <c r="L229" i="1"/>
  <c r="L217" i="1"/>
  <c r="L185" i="1"/>
  <c r="L213" i="1"/>
  <c r="D118" i="1"/>
  <c r="L240" i="1"/>
  <c r="L236" i="1"/>
  <c r="L156" i="1"/>
  <c r="L153" i="1"/>
  <c r="L197" i="1"/>
  <c r="L208" i="1"/>
  <c r="L196" i="1"/>
  <c r="L192" i="1"/>
  <c r="L198" i="1"/>
  <c r="L223" i="1"/>
  <c r="L191" i="1"/>
  <c r="L159" i="1"/>
  <c r="L166" i="1"/>
  <c r="L239" i="1"/>
  <c r="L207" i="1"/>
  <c r="L175" i="1"/>
  <c r="L143" i="1"/>
  <c r="L194" i="1"/>
  <c r="L178" i="1"/>
  <c r="L146" i="1"/>
  <c r="L238" i="1"/>
  <c r="L231" i="1"/>
  <c r="L215" i="1"/>
  <c r="L206" i="1"/>
  <c r="L199" i="1"/>
  <c r="L190" i="1"/>
  <c r="L174" i="1"/>
  <c r="L158" i="1"/>
  <c r="L151" i="1"/>
  <c r="L142" i="1"/>
  <c r="L235" i="1"/>
  <c r="L219" i="1"/>
  <c r="L187" i="1"/>
  <c r="L171" i="1"/>
  <c r="L162" i="1"/>
  <c r="L243" i="1"/>
  <c r="L234" i="1"/>
  <c r="L232" i="1"/>
  <c r="L202" i="1"/>
  <c r="L200" i="1"/>
  <c r="L184" i="1"/>
  <c r="L168" i="1"/>
  <c r="L157" i="1" l="1"/>
  <c r="L186" i="1"/>
  <c r="L180" i="1"/>
  <c r="L181" i="1"/>
  <c r="L205" i="1"/>
  <c r="L177" i="1"/>
  <c r="L161" i="1"/>
  <c r="D244" i="1"/>
  <c r="B295" i="5" l="1"/>
  <c r="D245" i="5"/>
  <c r="B5" i="4" l="1"/>
  <c r="K137" i="1" l="1"/>
  <c r="J137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7" i="1"/>
  <c r="J116" i="1"/>
  <c r="J115" i="1"/>
  <c r="L115" i="1" s="1"/>
  <c r="J114" i="1"/>
  <c r="J113" i="1"/>
  <c r="J112" i="1"/>
  <c r="J110" i="1"/>
  <c r="D110" i="1"/>
  <c r="J109" i="1"/>
  <c r="D109" i="1"/>
  <c r="J108" i="1"/>
  <c r="D108" i="1"/>
  <c r="J107" i="1"/>
  <c r="D107" i="1"/>
  <c r="J106" i="1"/>
  <c r="D106" i="1"/>
  <c r="J105" i="1"/>
  <c r="D105" i="1"/>
  <c r="J104" i="1"/>
  <c r="D104" i="1"/>
  <c r="J103" i="1"/>
  <c r="D103" i="1"/>
  <c r="J102" i="1"/>
  <c r="D102" i="1"/>
  <c r="J101" i="1"/>
  <c r="D101" i="1"/>
  <c r="J100" i="1"/>
  <c r="D100" i="1"/>
  <c r="J98" i="1"/>
  <c r="D83" i="1"/>
  <c r="J97" i="1"/>
  <c r="D97" i="1"/>
  <c r="J96" i="1"/>
  <c r="D93" i="1"/>
  <c r="J95" i="1"/>
  <c r="J94" i="1"/>
  <c r="D88" i="1"/>
  <c r="J93" i="1"/>
  <c r="D85" i="1"/>
  <c r="J92" i="1"/>
  <c r="D91" i="1"/>
  <c r="J91" i="1"/>
  <c r="D84" i="1"/>
  <c r="J90" i="1"/>
  <c r="D98" i="1"/>
  <c r="J89" i="1"/>
  <c r="D90" i="1"/>
  <c r="J88" i="1"/>
  <c r="D94" i="1"/>
  <c r="J87" i="1"/>
  <c r="D95" i="1"/>
  <c r="J86" i="1"/>
  <c r="D92" i="1"/>
  <c r="J85" i="1"/>
  <c r="D96" i="1"/>
  <c r="D87" i="1"/>
  <c r="J84" i="1"/>
  <c r="D86" i="1"/>
  <c r="J83" i="1"/>
  <c r="D89" i="1"/>
  <c r="J82" i="1"/>
  <c r="D82" i="1"/>
  <c r="J80" i="1"/>
  <c r="D66" i="1"/>
  <c r="J79" i="1"/>
  <c r="D80" i="1"/>
  <c r="J78" i="1"/>
  <c r="D58" i="1"/>
  <c r="J77" i="1"/>
  <c r="D59" i="1"/>
  <c r="J76" i="1"/>
  <c r="D67" i="1"/>
  <c r="J75" i="1"/>
  <c r="D76" i="1"/>
  <c r="J74" i="1"/>
  <c r="D75" i="1"/>
  <c r="J73" i="1"/>
  <c r="D79" i="1"/>
  <c r="J72" i="1"/>
  <c r="D63" i="1"/>
  <c r="J71" i="1"/>
  <c r="D62" i="1"/>
  <c r="J70" i="1"/>
  <c r="D71" i="1"/>
  <c r="J69" i="1"/>
  <c r="D70" i="1"/>
  <c r="J68" i="1"/>
  <c r="D69" i="1"/>
  <c r="J67" i="1"/>
  <c r="D60" i="1"/>
  <c r="J66" i="1"/>
  <c r="D72" i="1"/>
  <c r="J65" i="1"/>
  <c r="D64" i="1"/>
  <c r="J64" i="1"/>
  <c r="D73" i="1"/>
  <c r="J63" i="1"/>
  <c r="D77" i="1"/>
  <c r="J62" i="1"/>
  <c r="D61" i="1"/>
  <c r="J61" i="1"/>
  <c r="D68" i="1"/>
  <c r="J60" i="1"/>
  <c r="D65" i="1"/>
  <c r="J59" i="1"/>
  <c r="D57" i="1"/>
  <c r="J58" i="1"/>
  <c r="D78" i="1"/>
  <c r="J57" i="1"/>
  <c r="D74" i="1"/>
  <c r="J54" i="1"/>
  <c r="J53" i="1"/>
  <c r="J52" i="1"/>
  <c r="J51" i="1"/>
  <c r="J50" i="1"/>
  <c r="J49" i="1"/>
  <c r="J48" i="1"/>
  <c r="J47" i="1"/>
  <c r="J46" i="1"/>
  <c r="J45" i="1"/>
  <c r="D45" i="1"/>
  <c r="J43" i="1"/>
  <c r="D36" i="1"/>
  <c r="J42" i="1"/>
  <c r="D25" i="1"/>
  <c r="J41" i="1"/>
  <c r="D24" i="1"/>
  <c r="J40" i="1"/>
  <c r="D23" i="1"/>
  <c r="J39" i="1"/>
  <c r="D27" i="1"/>
  <c r="J38" i="1"/>
  <c r="D39" i="1"/>
  <c r="J37" i="1"/>
  <c r="D31" i="1"/>
  <c r="J36" i="1"/>
  <c r="L36" i="1" s="1"/>
  <c r="D35" i="1"/>
  <c r="J35" i="1"/>
  <c r="D42" i="1"/>
  <c r="J34" i="1"/>
  <c r="D33" i="1"/>
  <c r="J33" i="1"/>
  <c r="D38" i="1"/>
  <c r="J32" i="1"/>
  <c r="L32" i="1" s="1"/>
  <c r="D37" i="1"/>
  <c r="J31" i="1"/>
  <c r="D29" i="1"/>
  <c r="J30" i="1"/>
  <c r="D41" i="1"/>
  <c r="J29" i="1"/>
  <c r="D34" i="1"/>
  <c r="J28" i="1"/>
  <c r="L28" i="1" s="1"/>
  <c r="D22" i="1"/>
  <c r="J27" i="1"/>
  <c r="D32" i="1"/>
  <c r="J26" i="1"/>
  <c r="D40" i="1"/>
  <c r="J25" i="1"/>
  <c r="D26" i="1"/>
  <c r="J24" i="1"/>
  <c r="D28" i="1"/>
  <c r="J23" i="1"/>
  <c r="D30" i="1"/>
  <c r="J22" i="1"/>
  <c r="D43" i="1"/>
  <c r="J21" i="1"/>
  <c r="D21" i="1"/>
  <c r="J19" i="1"/>
  <c r="L19" i="1" s="1"/>
  <c r="J18" i="1"/>
  <c r="J17" i="1"/>
  <c r="L17" i="1" s="1"/>
  <c r="J16" i="1"/>
  <c r="J15" i="1"/>
  <c r="L15" i="1" s="1"/>
  <c r="J14" i="1"/>
  <c r="D14" i="1"/>
  <c r="J13" i="1"/>
  <c r="J11" i="1"/>
  <c r="D11" i="1"/>
  <c r="J10" i="1"/>
  <c r="D10" i="1"/>
  <c r="J9" i="1"/>
  <c r="D9" i="1"/>
  <c r="J8" i="1"/>
  <c r="D8" i="1"/>
  <c r="J7" i="1"/>
  <c r="D7" i="1"/>
  <c r="J6" i="1"/>
  <c r="D6" i="1"/>
  <c r="J5" i="1"/>
  <c r="D5" i="1"/>
  <c r="J4" i="1"/>
  <c r="D4" i="1"/>
  <c r="J3" i="1"/>
  <c r="D3" i="1"/>
  <c r="J2" i="1"/>
  <c r="L2" i="1" s="1"/>
  <c r="D2" i="1"/>
  <c r="B246" i="1" l="1"/>
  <c r="D81" i="1"/>
  <c r="L40" i="1"/>
  <c r="L8" i="1"/>
  <c r="L82" i="1"/>
  <c r="L85" i="1"/>
  <c r="L89" i="1"/>
  <c r="L93" i="1"/>
  <c r="L97" i="1"/>
  <c r="L58" i="1"/>
  <c r="L46" i="1"/>
  <c r="L48" i="1"/>
  <c r="L50" i="1"/>
  <c r="L52" i="1"/>
  <c r="L54" i="1"/>
  <c r="L62" i="1"/>
  <c r="L66" i="1"/>
  <c r="L70" i="1"/>
  <c r="L74" i="1"/>
  <c r="L78" i="1"/>
  <c r="L103" i="1"/>
  <c r="L107" i="1"/>
  <c r="L116" i="1"/>
  <c r="L123" i="1"/>
  <c r="L127" i="1"/>
  <c r="L131" i="1"/>
  <c r="L135" i="1"/>
  <c r="L102" i="1"/>
  <c r="L105" i="1"/>
  <c r="L109" i="1"/>
  <c r="L106" i="1"/>
  <c r="L110" i="1"/>
  <c r="L7" i="1"/>
  <c r="L11" i="1"/>
  <c r="L30" i="1"/>
  <c r="L34" i="1"/>
  <c r="L38" i="1"/>
  <c r="L42" i="1"/>
  <c r="L88" i="1"/>
  <c r="L92" i="1"/>
  <c r="L96" i="1"/>
  <c r="L104" i="1"/>
  <c r="L108" i="1"/>
  <c r="L69" i="1"/>
  <c r="L73" i="1"/>
  <c r="L77" i="1"/>
  <c r="L61" i="1"/>
  <c r="L60" i="1"/>
  <c r="L64" i="1"/>
  <c r="L68" i="1"/>
  <c r="L72" i="1"/>
  <c r="L76" i="1"/>
  <c r="L80" i="1"/>
  <c r="L65" i="1"/>
  <c r="L59" i="1"/>
  <c r="L63" i="1"/>
  <c r="L67" i="1"/>
  <c r="L71" i="1"/>
  <c r="L75" i="1"/>
  <c r="L79" i="1"/>
  <c r="L57" i="1"/>
  <c r="L22" i="1"/>
  <c r="L26" i="1"/>
  <c r="L122" i="1"/>
  <c r="L126" i="1"/>
  <c r="L130" i="1"/>
  <c r="L134" i="1"/>
  <c r="D55" i="1"/>
  <c r="L121" i="1"/>
  <c r="L125" i="1"/>
  <c r="L129" i="1"/>
  <c r="L133" i="1"/>
  <c r="L4" i="1"/>
  <c r="L9" i="1"/>
  <c r="L16" i="1"/>
  <c r="L23" i="1"/>
  <c r="L31" i="1"/>
  <c r="L35" i="1"/>
  <c r="L39" i="1"/>
  <c r="L43" i="1"/>
  <c r="L45" i="1"/>
  <c r="L49" i="1"/>
  <c r="L53" i="1"/>
  <c r="L84" i="1"/>
  <c r="L87" i="1"/>
  <c r="L91" i="1"/>
  <c r="L95" i="1"/>
  <c r="L113" i="1"/>
  <c r="L117" i="1"/>
  <c r="L119" i="1"/>
  <c r="L124" i="1"/>
  <c r="L128" i="1"/>
  <c r="L132" i="1"/>
  <c r="D20" i="1"/>
  <c r="D99" i="1"/>
  <c r="D111" i="1"/>
  <c r="L5" i="1"/>
  <c r="L6" i="1"/>
  <c r="L10" i="1"/>
  <c r="L14" i="1"/>
  <c r="L18" i="1"/>
  <c r="L21" i="1"/>
  <c r="L25" i="1"/>
  <c r="D44" i="1"/>
  <c r="L29" i="1"/>
  <c r="L33" i="1"/>
  <c r="L37" i="1"/>
  <c r="L41" i="1"/>
  <c r="L83" i="1"/>
  <c r="L86" i="1"/>
  <c r="L90" i="1"/>
  <c r="L94" i="1"/>
  <c r="L98" i="1"/>
  <c r="L101" i="1"/>
  <c r="L112" i="1"/>
  <c r="L3" i="1"/>
  <c r="L27" i="1"/>
  <c r="L100" i="1"/>
  <c r="D13" i="1"/>
  <c r="L13" i="1"/>
  <c r="L24" i="1"/>
  <c r="L47" i="1"/>
  <c r="L51" i="1"/>
  <c r="L114" i="1"/>
  <c r="L120" i="1"/>
  <c r="L137" i="1"/>
</calcChain>
</file>

<file path=xl/sharedStrings.xml><?xml version="1.0" encoding="utf-8"?>
<sst xmlns="http://schemas.openxmlformats.org/spreadsheetml/2006/main" count="2645" uniqueCount="613">
  <si>
    <t>VALLE DE ABURRA</t>
  </si>
  <si>
    <t>CAJAS MOVILIZADAS ESTIMADAS AÑO</t>
  </si>
  <si>
    <t>COSTO DE REFERENCIA</t>
  </si>
  <si>
    <t>COSTO ESTIMADO FLETE AÑO</t>
  </si>
  <si>
    <t>COSTO ESTIMADO A DECLARAR</t>
  </si>
  <si>
    <t>PROPONENTE</t>
  </si>
  <si>
    <t>VALOR POR CAJA</t>
  </si>
  <si>
    <t>COSTO DE MANEJO EN PORCENTAJE</t>
  </si>
  <si>
    <t>TOTAL OFERTA DE FLETES</t>
  </si>
  <si>
    <t>TOTAL COSTO DE MANEJO</t>
  </si>
  <si>
    <t>TOTAL OFERTA ECONOMICA</t>
  </si>
  <si>
    <t>MEDELLIN</t>
  </si>
  <si>
    <t>BARBOSA</t>
  </si>
  <si>
    <t>MAGDALENA MEDIO</t>
  </si>
  <si>
    <t>PUERTO BERRIO</t>
  </si>
  <si>
    <t>ORIENTE</t>
  </si>
  <si>
    <t>LA CEJA</t>
  </si>
  <si>
    <t>MARINILLA</t>
  </si>
  <si>
    <t>GRANADA</t>
  </si>
  <si>
    <t>SAN CARLOS</t>
  </si>
  <si>
    <t>LA UNION</t>
  </si>
  <si>
    <t>CARMEN DE VIBORAL</t>
  </si>
  <si>
    <t>NORDESTE</t>
  </si>
  <si>
    <t>AMALFI</t>
  </si>
  <si>
    <t>SUROESTE</t>
  </si>
  <si>
    <t>SANTA BARBARA</t>
  </si>
  <si>
    <t>BETULIA</t>
  </si>
  <si>
    <t>CIUDAD BOLIVAR</t>
  </si>
  <si>
    <t>JERICO</t>
  </si>
  <si>
    <t>MONTEBELLO</t>
  </si>
  <si>
    <t>VALPARAISO</t>
  </si>
  <si>
    <t>ANGELOPOLIS</t>
  </si>
  <si>
    <t>VENECIA</t>
  </si>
  <si>
    <t>OCCIDENTE</t>
  </si>
  <si>
    <t>DABEIBA</t>
  </si>
  <si>
    <t>GIRALDO</t>
  </si>
  <si>
    <t>URAMITA</t>
  </si>
  <si>
    <t>SOPETRAN</t>
  </si>
  <si>
    <t>ABRIAQUI</t>
  </si>
  <si>
    <t>URABA</t>
  </si>
  <si>
    <t>SAN PEDRO DE URABA</t>
  </si>
  <si>
    <t>BAJO CAUCA</t>
  </si>
  <si>
    <t>NECHI</t>
  </si>
  <si>
    <t>CACERES</t>
  </si>
  <si>
    <t>ZARAGOZA</t>
  </si>
  <si>
    <t>NORTE</t>
  </si>
  <si>
    <t>DON MATIAS</t>
  </si>
  <si>
    <t>ANGOSTURA</t>
  </si>
  <si>
    <t>VALDIVIA</t>
  </si>
  <si>
    <t>TOLEDO</t>
  </si>
  <si>
    <t>SANTA ROSA DE OSOS</t>
  </si>
  <si>
    <t>PEREIRA</t>
  </si>
  <si>
    <t>MANIZALES</t>
  </si>
  <si>
    <t>PAMPLONA</t>
  </si>
  <si>
    <t>AGUADAS</t>
  </si>
  <si>
    <t>BOGOTA</t>
  </si>
  <si>
    <t>QUIBDO</t>
  </si>
  <si>
    <t>POPAYAN</t>
  </si>
  <si>
    <t>MONTERIA</t>
  </si>
  <si>
    <t>VILLAVICENCIO</t>
  </si>
  <si>
    <t>SANTA ROSA DE CABAL</t>
  </si>
  <si>
    <t>NEIVA</t>
  </si>
  <si>
    <t>CAUCA</t>
  </si>
  <si>
    <t>IBAGUE</t>
  </si>
  <si>
    <t>RAMIRIQUI</t>
  </si>
  <si>
    <t>CALI</t>
  </si>
  <si>
    <t>LETICIA</t>
  </si>
  <si>
    <t>CALARCA</t>
  </si>
  <si>
    <t>TUNJA</t>
  </si>
  <si>
    <t>ITSMINA</t>
  </si>
  <si>
    <t>HONDA</t>
  </si>
  <si>
    <t>LIBANO</t>
  </si>
  <si>
    <t>LA DORADA</t>
  </si>
  <si>
    <t>BOYACA</t>
  </si>
  <si>
    <t>ARMENIA</t>
  </si>
  <si>
    <t>SALAMINA</t>
  </si>
  <si>
    <t>SITIO NUEVO</t>
  </si>
  <si>
    <t>FRESNO</t>
  </si>
  <si>
    <t>ESPINAL</t>
  </si>
  <si>
    <t>BUCARAMANGA</t>
  </si>
  <si>
    <t>FACATATIVA</t>
  </si>
  <si>
    <t>GACHETA</t>
  </si>
  <si>
    <t>BARRANCABERMEJA</t>
  </si>
  <si>
    <t>GARAGOA</t>
  </si>
  <si>
    <t>ANSERMA</t>
  </si>
  <si>
    <t>LA PLATA</t>
  </si>
  <si>
    <t>SOGAMOSO</t>
  </si>
  <si>
    <t>RIOSUCIO</t>
  </si>
  <si>
    <t>VILLETA</t>
  </si>
  <si>
    <t>PENSILVANIA</t>
  </si>
  <si>
    <t>NOVITA</t>
  </si>
  <si>
    <t>MOSQUERA</t>
  </si>
  <si>
    <t>PITALITO</t>
  </si>
  <si>
    <t>BARRANQUILLA</t>
  </si>
  <si>
    <t>LA MESA</t>
  </si>
  <si>
    <t>DUITAMA</t>
  </si>
  <si>
    <t>GUATEQUE</t>
  </si>
  <si>
    <t>UBATE</t>
  </si>
  <si>
    <t>PAZ DE ARIPORO</t>
  </si>
  <si>
    <t>GUAMO</t>
  </si>
  <si>
    <t>CHOCONTA</t>
  </si>
  <si>
    <t>CAQUEZA</t>
  </si>
  <si>
    <t>CHIQUINQUIRA</t>
  </si>
  <si>
    <t>FUSAGASUGA</t>
  </si>
  <si>
    <t>MELGAR</t>
  </si>
  <si>
    <t>CUCUTA</t>
  </si>
  <si>
    <t>CHAPARRAL</t>
  </si>
  <si>
    <t>ZIPAQUIRA</t>
  </si>
  <si>
    <t>PUERTO BOYACA</t>
  </si>
  <si>
    <t>PURIFICACION</t>
  </si>
  <si>
    <t>FLORENCIA</t>
  </si>
  <si>
    <t>PASTO</t>
  </si>
  <si>
    <t>VALLEDUPAR</t>
  </si>
  <si>
    <t>MADRID</t>
  </si>
  <si>
    <t>GIRARDOT</t>
  </si>
  <si>
    <t>SANTA MARTA</t>
  </si>
  <si>
    <t>COTA</t>
  </si>
  <si>
    <t>VALOR POR CARRO CON CAPACIDAD DE  HASTA 1 TONELADAS</t>
  </si>
  <si>
    <t>VALOR POR CARRO CON CAPACIDAD DE  HASTA 2 TONELADAS</t>
  </si>
  <si>
    <t>VALOR POR CARRO CON CAPACIDAD DE  HASTA 3 TONELADAS</t>
  </si>
  <si>
    <t>VALOR POR CARRO CON CAPACIDAD DE  HASTA 4 TONELADAS</t>
  </si>
  <si>
    <t xml:space="preserve">SERVICIO IN HOUSE: </t>
  </si>
  <si>
    <t>DESCRIPCION</t>
  </si>
  <si>
    <t>SI</t>
  </si>
  <si>
    <t>NO</t>
  </si>
  <si>
    <t>Coordinador del IN HOUSE</t>
  </si>
  <si>
    <t>Auxiliar operativo del IN HOUSE</t>
  </si>
  <si>
    <t>Auxiliar de Servicio Postventa</t>
  </si>
  <si>
    <t>Sistema o Software especializado en transporte</t>
  </si>
  <si>
    <t>Manejo del ciclo del pedido</t>
  </si>
  <si>
    <t>Mensajeros con Moto</t>
  </si>
  <si>
    <t>Entrega de indicadores de gestion de promesa de servicio.</t>
  </si>
  <si>
    <t>Entrega de ACPM sobre las quejas o fallas en el proceso.</t>
  </si>
  <si>
    <t>PARQUE AUTOMOTOR</t>
  </si>
  <si>
    <t>REGIONAL</t>
  </si>
  <si>
    <t>NACIONAL</t>
  </si>
  <si>
    <t>COSTO PROYECTADO A DECLARAR</t>
  </si>
  <si>
    <t>ANTIOQUIA</t>
  </si>
  <si>
    <t>MUNICIPIO</t>
  </si>
  <si>
    <t>CAJAS</t>
  </si>
  <si>
    <t>MUNICIPIO/CIUDAD</t>
  </si>
  <si>
    <t>DEPARTAMENTO</t>
  </si>
  <si>
    <t>ZONA</t>
  </si>
  <si>
    <t xml:space="preserve">130 ACACIAS                                                 </t>
  </si>
  <si>
    <t>MUNICIPIO PRINCIPAL</t>
  </si>
  <si>
    <t>ACACIAS</t>
  </si>
  <si>
    <t>META</t>
  </si>
  <si>
    <t xml:space="preserve">148 EPMSC ACACIAS                                           </t>
  </si>
  <si>
    <t xml:space="preserve">501 EPC LA PAZ - ITAGUI                                     </t>
  </si>
  <si>
    <t>ITAGUI</t>
  </si>
  <si>
    <t xml:space="preserve">502 EPMSC MEDELLIN BELLAVISTA                               </t>
  </si>
  <si>
    <t xml:space="preserve">505 EPMSC ANDES                                             </t>
  </si>
  <si>
    <t>ANDES</t>
  </si>
  <si>
    <t xml:space="preserve">531 EPMSC APARTADO                                          </t>
  </si>
  <si>
    <t>APARTADO</t>
  </si>
  <si>
    <t xml:space="preserve">533 EPMSC ITSMINA                                           </t>
  </si>
  <si>
    <t>CHOCO</t>
  </si>
  <si>
    <t xml:space="preserve">535 EP PUERTO TRIUNFO                                       </t>
  </si>
  <si>
    <t>PUERTO TRIUNFO</t>
  </si>
  <si>
    <t xml:space="preserve">537 COMPLEJO DE MEDELLIN-PEDREGAL                           </t>
  </si>
  <si>
    <t xml:space="preserve">601 EPMSC MANIZALES                                         </t>
  </si>
  <si>
    <t>CIUDAD PRINCIPAL</t>
  </si>
  <si>
    <t>CALDAS</t>
  </si>
  <si>
    <t xml:space="preserve">611 RM MANIZALES                                            </t>
  </si>
  <si>
    <t xml:space="preserve">613 EPMSC ARMENIA                                           </t>
  </si>
  <si>
    <t>QUINDIO</t>
  </si>
  <si>
    <t xml:space="preserve">615 RM ARMENIA                                              </t>
  </si>
  <si>
    <t xml:space="preserve">616 EPMSC PEREIRA (ERE)                                     </t>
  </si>
  <si>
    <t>RISARALDA</t>
  </si>
  <si>
    <t xml:space="preserve">620 RM PEREIRA                                              </t>
  </si>
  <si>
    <t xml:space="preserve">637 EPAMS LA DORADA                                         </t>
  </si>
  <si>
    <t xml:space="preserve">639 COIBA IBAGUE BLOQUE 1                                   </t>
  </si>
  <si>
    <t>TOLIMA</t>
  </si>
  <si>
    <t xml:space="preserve">639 COIBA IBAGUE BLOQUE 5                                   </t>
  </si>
  <si>
    <t xml:space="preserve">ABEJORRAL                                                   </t>
  </si>
  <si>
    <t>ABEJORRAL</t>
  </si>
  <si>
    <t xml:space="preserve">AGUACHICA                                                   </t>
  </si>
  <si>
    <t>AGUACHICA</t>
  </si>
  <si>
    <t>CESAR</t>
  </si>
  <si>
    <t xml:space="preserve">AGUADAS                                                     </t>
  </si>
  <si>
    <t>CUNDINAMARCA</t>
  </si>
  <si>
    <t xml:space="preserve">ALEJANDRIA                                                  </t>
  </si>
  <si>
    <t>ALEJANDRIA</t>
  </si>
  <si>
    <t xml:space="preserve">AMAGA                                                       </t>
  </si>
  <si>
    <t>AMAGA</t>
  </si>
  <si>
    <t xml:space="preserve">AMALFI                                                      </t>
  </si>
  <si>
    <t xml:space="preserve">ANDES                                                       </t>
  </si>
  <si>
    <t xml:space="preserve">ANGELOPOLIS                                                 </t>
  </si>
  <si>
    <t xml:space="preserve">ANGOSTURA                                                   </t>
  </si>
  <si>
    <t xml:space="preserve">ANORI                                                       </t>
  </si>
  <si>
    <t>ANORI</t>
  </si>
  <si>
    <t xml:space="preserve">ANSERMA                                                     </t>
  </si>
  <si>
    <t xml:space="preserve">ANZA                                                        </t>
  </si>
  <si>
    <t>ANZA</t>
  </si>
  <si>
    <t xml:space="preserve">APARTADO                                                    </t>
  </si>
  <si>
    <t xml:space="preserve">APARTADO - ZONA FRANCA                                      </t>
  </si>
  <si>
    <t xml:space="preserve">ARAUCA                                                      </t>
  </si>
  <si>
    <t>ARAUCA</t>
  </si>
  <si>
    <t xml:space="preserve">ARBOLETES                                                   </t>
  </si>
  <si>
    <t>ARBOLETES</t>
  </si>
  <si>
    <t xml:space="preserve">ARGELIA                                                     </t>
  </si>
  <si>
    <t>ARGELIA</t>
  </si>
  <si>
    <t xml:space="preserve">ARMERO                                                      </t>
  </si>
  <si>
    <t>ARMERO</t>
  </si>
  <si>
    <t xml:space="preserve">BARBOSA                                                     </t>
  </si>
  <si>
    <t xml:space="preserve">BARRANCABERMEJA                                             </t>
  </si>
  <si>
    <t>SANTANDER</t>
  </si>
  <si>
    <t xml:space="preserve">BARRANQUILLA                                                </t>
  </si>
  <si>
    <t>ATLANTICO</t>
  </si>
  <si>
    <t xml:space="preserve">BELLO                                                       </t>
  </si>
  <si>
    <t>BELLO</t>
  </si>
  <si>
    <t xml:space="preserve">BELLO BARRIO PLAYA RICA                                     </t>
  </si>
  <si>
    <t xml:space="preserve">BELMIRA                                                     </t>
  </si>
  <si>
    <t>BELMIRA</t>
  </si>
  <si>
    <t xml:space="preserve">BETANIA                                                     </t>
  </si>
  <si>
    <t>BETANIA</t>
  </si>
  <si>
    <t xml:space="preserve">BETULIA                                                     </t>
  </si>
  <si>
    <t>BLOQUE 1 COMPLEJO CARCELARIO Y PENITENCIARIO METROPO DE BOG.</t>
  </si>
  <si>
    <t>BLOQUE 3 COMPLEJO CARCELARIO Y PENITENCIARIO METROPO DE BOG.</t>
  </si>
  <si>
    <t xml:space="preserve">BOGOTA D.C.                                                 </t>
  </si>
  <si>
    <t xml:space="preserve">BOLIVAR                                                     </t>
  </si>
  <si>
    <t>BOLIVAR</t>
  </si>
  <si>
    <t xml:space="preserve">BRICEÑO                                                     </t>
  </si>
  <si>
    <t>BRICEÑO</t>
  </si>
  <si>
    <t xml:space="preserve">BUCARAMANGA                                                 </t>
  </si>
  <si>
    <t xml:space="preserve">BUENAVENTURA                                                </t>
  </si>
  <si>
    <t>BUENAVENTURA</t>
  </si>
  <si>
    <t>VALLE DEL CAUCA</t>
  </si>
  <si>
    <t xml:space="preserve">BUGA                                                        </t>
  </si>
  <si>
    <t>BUGA</t>
  </si>
  <si>
    <t xml:space="preserve">BURITICA                                                    </t>
  </si>
  <si>
    <t>BURITICA</t>
  </si>
  <si>
    <t xml:space="preserve">CACERES                                                     </t>
  </si>
  <si>
    <t xml:space="preserve">CACERES </t>
  </si>
  <si>
    <t xml:space="preserve">CAICEDO                                                     </t>
  </si>
  <si>
    <t>CAICEDO</t>
  </si>
  <si>
    <t xml:space="preserve">CAICEDONIA                                                  </t>
  </si>
  <si>
    <t>CAICEDONIA</t>
  </si>
  <si>
    <t xml:space="preserve">CALARCA                                                     </t>
  </si>
  <si>
    <t xml:space="preserve">CALDAS                                                      </t>
  </si>
  <si>
    <t xml:space="preserve">CAMPAMENTO                                                  </t>
  </si>
  <si>
    <t>CAMPAMENTO</t>
  </si>
  <si>
    <t xml:space="preserve">CAÑASGORDAS                                                 </t>
  </si>
  <si>
    <t>CAÑASGORDAS</t>
  </si>
  <si>
    <t xml:space="preserve">CAQUEZA                                                     </t>
  </si>
  <si>
    <t xml:space="preserve">CARACOLI                                                    </t>
  </si>
  <si>
    <t>CARACOLI</t>
  </si>
  <si>
    <t xml:space="preserve">CARAMANTA                                                   </t>
  </si>
  <si>
    <t>CARAMANTA</t>
  </si>
  <si>
    <t xml:space="preserve">CAREPA                                                      </t>
  </si>
  <si>
    <t>CAREPA</t>
  </si>
  <si>
    <t xml:space="preserve">CARMEN DEL VIBORAL                                          </t>
  </si>
  <si>
    <t xml:space="preserve">CAROLINA                                                    </t>
  </si>
  <si>
    <t>CAROLINA</t>
  </si>
  <si>
    <t xml:space="preserve">CARTAGENA                                                   </t>
  </si>
  <si>
    <t>CARTAGENA</t>
  </si>
  <si>
    <t xml:space="preserve">CARTAGO                                                     </t>
  </si>
  <si>
    <t>CARTAGO</t>
  </si>
  <si>
    <t xml:space="preserve">CAUCASIA                                                    </t>
  </si>
  <si>
    <t>CAUCASIA</t>
  </si>
  <si>
    <t xml:space="preserve">CEDI - CENTRO MERCANTIL                                     </t>
  </si>
  <si>
    <t xml:space="preserve">CHAPARRAL                                                   </t>
  </si>
  <si>
    <t xml:space="preserve">CHIGORODO                                                   </t>
  </si>
  <si>
    <t>CHIGORODO</t>
  </si>
  <si>
    <t xml:space="preserve">CHIQUINQUIRA                                                </t>
  </si>
  <si>
    <t xml:space="preserve">CHOCONTA                                                    </t>
  </si>
  <si>
    <t xml:space="preserve">CISNEROS                                                    </t>
  </si>
  <si>
    <t>CISNEROS</t>
  </si>
  <si>
    <t xml:space="preserve">CIUDAD BOLIVAR                                              </t>
  </si>
  <si>
    <t xml:space="preserve">COCORNA                                                     </t>
  </si>
  <si>
    <t>COCORNA</t>
  </si>
  <si>
    <t xml:space="preserve">COMPLEJO METROPOLITANO CUCUTA                               </t>
  </si>
  <si>
    <t>NORTE SANTANDER</t>
  </si>
  <si>
    <t xml:space="preserve">CONCEPCION                                                  </t>
  </si>
  <si>
    <t>CONCEPCION</t>
  </si>
  <si>
    <t xml:space="preserve">CONCORDIA                                                   </t>
  </si>
  <si>
    <t>CONCORDIA</t>
  </si>
  <si>
    <t xml:space="preserve">COPACABANA                                                  </t>
  </si>
  <si>
    <t>COPACABANA</t>
  </si>
  <si>
    <t xml:space="preserve">COROZAL                                                     </t>
  </si>
  <si>
    <t>COROZAL</t>
  </si>
  <si>
    <t>SUCRE</t>
  </si>
  <si>
    <t xml:space="preserve">COTA                                                        </t>
  </si>
  <si>
    <t xml:space="preserve">CUCUTA                                                      </t>
  </si>
  <si>
    <t xml:space="preserve">DABEIBA                                                     </t>
  </si>
  <si>
    <t xml:space="preserve">DON MATIAS                                                  </t>
  </si>
  <si>
    <t xml:space="preserve">DUITAMA                                                     </t>
  </si>
  <si>
    <t xml:space="preserve">EBEJICO                                                     </t>
  </si>
  <si>
    <t>EBEJICO</t>
  </si>
  <si>
    <t xml:space="preserve">EC BARRANQUILLA- JP                                         </t>
  </si>
  <si>
    <t xml:space="preserve">EC MODELO                                                   </t>
  </si>
  <si>
    <t xml:space="preserve">EL BAGRE                                                    </t>
  </si>
  <si>
    <t>EL BAGRE</t>
  </si>
  <si>
    <t xml:space="preserve">EL BANCO                                                    </t>
  </si>
  <si>
    <t>EL BANCO</t>
  </si>
  <si>
    <t>MAGDALENA</t>
  </si>
  <si>
    <t xml:space="preserve">EL BORDO                                                    </t>
  </si>
  <si>
    <t>EL BORDO</t>
  </si>
  <si>
    <t xml:space="preserve">EL SANTUARIO                                                </t>
  </si>
  <si>
    <t>EL SANTUARIO</t>
  </si>
  <si>
    <t xml:space="preserve">ENTRERRIOS                                                  </t>
  </si>
  <si>
    <t>ENTRERRIOS</t>
  </si>
  <si>
    <t xml:space="preserve">ENVIGADO                                                    </t>
  </si>
  <si>
    <t>ENVIGADO</t>
  </si>
  <si>
    <t xml:space="preserve">EP LAS HELICONIAS DE FLORENCIA                              </t>
  </si>
  <si>
    <t>ZONA RURAL</t>
  </si>
  <si>
    <t>CAQUETA</t>
  </si>
  <si>
    <t xml:space="preserve">EPAMS GIRON                                                 </t>
  </si>
  <si>
    <t>GIRON</t>
  </si>
  <si>
    <t xml:space="preserve">EPAMSCAS COMBITA                                            </t>
  </si>
  <si>
    <t>COMBITA</t>
  </si>
  <si>
    <t xml:space="preserve">EPAMSCAS COMBITA MEDIANA SEGURIDAD                          </t>
  </si>
  <si>
    <t xml:space="preserve">EPAMSCAS PALMIRA                                            </t>
  </si>
  <si>
    <t>PALMIRA</t>
  </si>
  <si>
    <t xml:space="preserve">EPAMSCAS POPAYAN                                            </t>
  </si>
  <si>
    <t xml:space="preserve">EPAMSCAS VALLEDUPAR                                         </t>
  </si>
  <si>
    <t xml:space="preserve">EPC LA ESPERANZA DE GUADUAS                                 </t>
  </si>
  <si>
    <t>GUADUAS</t>
  </si>
  <si>
    <t xml:space="preserve">EPC YOPAL                                                   </t>
  </si>
  <si>
    <t>YOPAL</t>
  </si>
  <si>
    <t>CASANARE</t>
  </si>
  <si>
    <t xml:space="preserve">EPMSC BARRANQUILLA -BOSQUE                                  </t>
  </si>
  <si>
    <t xml:space="preserve">EPMSC BUCARAMANGA (ERE)- MODELO                             </t>
  </si>
  <si>
    <t xml:space="preserve">EPMSC BUENAVENTURA                                          </t>
  </si>
  <si>
    <t xml:space="preserve">EPMSC BUGA                                                  </t>
  </si>
  <si>
    <t xml:space="preserve">EPMSC CARTAGENA                                             </t>
  </si>
  <si>
    <t xml:space="preserve">EPMSC ESPINAL                                               </t>
  </si>
  <si>
    <t xml:space="preserve">EPMSC FLORENCIA                                             </t>
  </si>
  <si>
    <t xml:space="preserve">EPMSC GIRARDOT                                              </t>
  </si>
  <si>
    <t xml:space="preserve">EPMSC MONTERIA                                              </t>
  </si>
  <si>
    <t>CORDOBA</t>
  </si>
  <si>
    <t xml:space="preserve">EPMSC NEIVA                                                 </t>
  </si>
  <si>
    <t>HUILA</t>
  </si>
  <si>
    <t xml:space="preserve">EPMSC PITALITO                                              </t>
  </si>
  <si>
    <t xml:space="preserve">EPMSC SANTA  ROSA DE VITERBO                                </t>
  </si>
  <si>
    <t>SANTA ROSA VITERBO</t>
  </si>
  <si>
    <t xml:space="preserve">EPMSC TIERRAALTA (JYP)                                      </t>
  </si>
  <si>
    <t>TIERRA ALTA</t>
  </si>
  <si>
    <t xml:space="preserve">EPMSC TULUA                                                 </t>
  </si>
  <si>
    <t>TULUA</t>
  </si>
  <si>
    <t xml:space="preserve">EPMSC VALLEDUPAR                                            </t>
  </si>
  <si>
    <t xml:space="preserve">EPMSC VILLAVICENCIO                                         </t>
  </si>
  <si>
    <t xml:space="preserve">EPMSC-RM PASTO                                              </t>
  </si>
  <si>
    <t>NARIÑO</t>
  </si>
  <si>
    <t xml:space="preserve">ESPINAL                                                     </t>
  </si>
  <si>
    <t xml:space="preserve">FACATATIVA                                                  </t>
  </si>
  <si>
    <t xml:space="preserve">FLORENCIA                                                   </t>
  </si>
  <si>
    <t xml:space="preserve">FRESNO                                                      </t>
  </si>
  <si>
    <t xml:space="preserve">FRONTINO                                                    </t>
  </si>
  <si>
    <t>FRONTINO</t>
  </si>
  <si>
    <t xml:space="preserve">FUSAGASUGA                                                  </t>
  </si>
  <si>
    <t xml:space="preserve">GACHETA                                                     </t>
  </si>
  <si>
    <t xml:space="preserve">GARAGOA                                                     </t>
  </si>
  <si>
    <t xml:space="preserve">GARZON                                                      </t>
  </si>
  <si>
    <t xml:space="preserve">GARZON </t>
  </si>
  <si>
    <t xml:space="preserve">GIRALDO                                                     </t>
  </si>
  <si>
    <t xml:space="preserve">GIRARDOTA                                                   </t>
  </si>
  <si>
    <t>GIRARDOTA</t>
  </si>
  <si>
    <t xml:space="preserve">GIRON                                                       </t>
  </si>
  <si>
    <t xml:space="preserve">GOMEZ PLATA                                                 </t>
  </si>
  <si>
    <t>GOMEZ PLATA</t>
  </si>
  <si>
    <t xml:space="preserve">GRANADA                                                     </t>
  </si>
  <si>
    <t xml:space="preserve">GUADALUPE                                                   </t>
  </si>
  <si>
    <t>GUADALUPE</t>
  </si>
  <si>
    <t xml:space="preserve">GUADUAS                                                     </t>
  </si>
  <si>
    <t xml:space="preserve">GUAMO                                                       </t>
  </si>
  <si>
    <t xml:space="preserve">GUARNE                                                      </t>
  </si>
  <si>
    <t>GUARNE</t>
  </si>
  <si>
    <t xml:space="preserve">GUATAPE                                                     </t>
  </si>
  <si>
    <t>GUATAPE</t>
  </si>
  <si>
    <t xml:space="preserve">GUATEQUE                                                    </t>
  </si>
  <si>
    <t xml:space="preserve">HELICONIA                                                   </t>
  </si>
  <si>
    <t>HELICONIA</t>
  </si>
  <si>
    <t xml:space="preserve">HISPANIA                                                    </t>
  </si>
  <si>
    <t>HISPANIA</t>
  </si>
  <si>
    <t xml:space="preserve">HONDA                                                       </t>
  </si>
  <si>
    <t xml:space="preserve">HOSPITALIZACION CLINICA VIDA                                </t>
  </si>
  <si>
    <t xml:space="preserve">IBAGUE                                                      </t>
  </si>
  <si>
    <t xml:space="preserve">INVERSIONES SALUD ANTIOQUIA                                 </t>
  </si>
  <si>
    <t xml:space="preserve">IPIALES                                                     </t>
  </si>
  <si>
    <t>IPIALES</t>
  </si>
  <si>
    <t xml:space="preserve">IPS BIENESTAR                                               </t>
  </si>
  <si>
    <t xml:space="preserve">ITAGUI                                                      </t>
  </si>
  <si>
    <t xml:space="preserve">ITAGUI - HOSPITAL DEL SUR SEDE SANTA MARIA                  </t>
  </si>
  <si>
    <t xml:space="preserve">ITSMINA                                                     </t>
  </si>
  <si>
    <t xml:space="preserve">ITUANGO                                                     </t>
  </si>
  <si>
    <t>ITUANGO</t>
  </si>
  <si>
    <t xml:space="preserve">JAMUNDI                                                     </t>
  </si>
  <si>
    <t>JAMUNDI</t>
  </si>
  <si>
    <t xml:space="preserve">JARDIN                                                      </t>
  </si>
  <si>
    <t>JARDIN</t>
  </si>
  <si>
    <t xml:space="preserve">JERICO                                                      </t>
  </si>
  <si>
    <t xml:space="preserve">LA CEJA                                                     </t>
  </si>
  <si>
    <t xml:space="preserve">LA ESTRELLA                                                 </t>
  </si>
  <si>
    <t>LA ESTRELLA</t>
  </si>
  <si>
    <t xml:space="preserve">LA MESA                                                     </t>
  </si>
  <si>
    <t xml:space="preserve">LA PINTADA                                                  </t>
  </si>
  <si>
    <t>LA PINTADA</t>
  </si>
  <si>
    <t xml:space="preserve">LA PLATA                                                    </t>
  </si>
  <si>
    <t xml:space="preserve">LA UNION                                                    </t>
  </si>
  <si>
    <t xml:space="preserve">LA UNION </t>
  </si>
  <si>
    <t xml:space="preserve">LETICIA                                                     </t>
  </si>
  <si>
    <t>AMAZONAS</t>
  </si>
  <si>
    <t xml:space="preserve">LIBANO                                                      </t>
  </si>
  <si>
    <t xml:space="preserve">LIBORINA                                                    </t>
  </si>
  <si>
    <t>LIBORINA</t>
  </si>
  <si>
    <t xml:space="preserve">MACEO                                                       </t>
  </si>
  <si>
    <t>MACEO</t>
  </si>
  <si>
    <t xml:space="preserve">MADRID                                                      </t>
  </si>
  <si>
    <t xml:space="preserve">MAGANGUE                                                    </t>
  </si>
  <si>
    <t>MAGANGUE</t>
  </si>
  <si>
    <t xml:space="preserve">MALAGA                                                      </t>
  </si>
  <si>
    <t>MALAGA</t>
  </si>
  <si>
    <t xml:space="preserve">MALAMBO                                                     </t>
  </si>
  <si>
    <t>MALAMBO</t>
  </si>
  <si>
    <t xml:space="preserve">MANIZALES                                                   </t>
  </si>
  <si>
    <t xml:space="preserve">MARINILLA                                                   </t>
  </si>
  <si>
    <t xml:space="preserve">MEDELLIN                                                    </t>
  </si>
  <si>
    <t xml:space="preserve">MELGAR                                                      </t>
  </si>
  <si>
    <t xml:space="preserve">MONIQUIRA                                                   </t>
  </si>
  <si>
    <t xml:space="preserve">MONIQUIRA </t>
  </si>
  <si>
    <t xml:space="preserve">MONTEBELLO                                                  </t>
  </si>
  <si>
    <t xml:space="preserve">MONTERIA                                                    </t>
  </si>
  <si>
    <t xml:space="preserve">MOSQUERA                                                    </t>
  </si>
  <si>
    <t xml:space="preserve">MURINDO                                                     </t>
  </si>
  <si>
    <t>MURNDO</t>
  </si>
  <si>
    <t xml:space="preserve">MUTATA                                                      </t>
  </si>
  <si>
    <t>MUTATA</t>
  </si>
  <si>
    <t xml:space="preserve">NARIÑO                                                      </t>
  </si>
  <si>
    <t xml:space="preserve">NECHI                                                       </t>
  </si>
  <si>
    <t xml:space="preserve">NECOCLI                                                     </t>
  </si>
  <si>
    <t>NECOCLI</t>
  </si>
  <si>
    <t xml:space="preserve">NEIVA                                                       </t>
  </si>
  <si>
    <t xml:space="preserve">NOVITA                                                      </t>
  </si>
  <si>
    <t xml:space="preserve">OCAÑA                                                       </t>
  </si>
  <si>
    <t>OCAÑA</t>
  </si>
  <si>
    <t xml:space="preserve">OLAYA                                                       </t>
  </si>
  <si>
    <t>OLAYA</t>
  </si>
  <si>
    <t xml:space="preserve">PACORA                                                      </t>
  </si>
  <si>
    <t>PACORA</t>
  </si>
  <si>
    <t xml:space="preserve">PALMIRA                                                     </t>
  </si>
  <si>
    <t xml:space="preserve">PAMPLONA                                                    </t>
  </si>
  <si>
    <t xml:space="preserve">PASTO                                                       </t>
  </si>
  <si>
    <t xml:space="preserve">PAZ DE ARIPORO                                              </t>
  </si>
  <si>
    <t xml:space="preserve">PEÑOL                                                       </t>
  </si>
  <si>
    <t>PEÑOL</t>
  </si>
  <si>
    <t xml:space="preserve">PENSILVANIA                                                 </t>
  </si>
  <si>
    <t xml:space="preserve">PEQUE                                                       </t>
  </si>
  <si>
    <t>PEQUE</t>
  </si>
  <si>
    <t xml:space="preserve">PEREIRA                                                     </t>
  </si>
  <si>
    <t xml:space="preserve">PITALITO                                                    </t>
  </si>
  <si>
    <t xml:space="preserve">POPAYAN                                                     </t>
  </si>
  <si>
    <t xml:space="preserve">PUEBLORRICO                                                 </t>
  </si>
  <si>
    <t>PUEBLORRICO</t>
  </si>
  <si>
    <t xml:space="preserve">PUERTO BERRIO                                               </t>
  </si>
  <si>
    <t xml:space="preserve">PUERTO BOYACA                                               </t>
  </si>
  <si>
    <t xml:space="preserve">PUERTO TEJADA                                               </t>
  </si>
  <si>
    <t>PUERTO TEJADA</t>
  </si>
  <si>
    <t xml:space="preserve">PUERTO TRIUNFO                                              </t>
  </si>
  <si>
    <t xml:space="preserve">PURIFICACION                                                </t>
  </si>
  <si>
    <t xml:space="preserve">QUIBDO                                                      </t>
  </si>
  <si>
    <t xml:space="preserve">RAMIRIQUI                                                   </t>
  </si>
  <si>
    <t xml:space="preserve">REMEDIOS                                                    </t>
  </si>
  <si>
    <t>REMEDIOS</t>
  </si>
  <si>
    <t xml:space="preserve">RETIRO                                                      </t>
  </si>
  <si>
    <t>RETIRO</t>
  </si>
  <si>
    <t xml:space="preserve">RIOHACHA                                                    </t>
  </si>
  <si>
    <t>RIOHACHA</t>
  </si>
  <si>
    <t>GUAJIRA</t>
  </si>
  <si>
    <t xml:space="preserve">RIONEGRO                                                    </t>
  </si>
  <si>
    <t>RIONEGRO</t>
  </si>
  <si>
    <t xml:space="preserve">RIOSUCIO                                                    </t>
  </si>
  <si>
    <t xml:space="preserve">RM BOGOTA                                                   </t>
  </si>
  <si>
    <t xml:space="preserve">ROLDANILLO                                                  </t>
  </si>
  <si>
    <t>ROLDANILLO</t>
  </si>
  <si>
    <t xml:space="preserve">SABANALARGA                                                 </t>
  </si>
  <si>
    <t>SABANALARGA</t>
  </si>
  <si>
    <t xml:space="preserve">SABANETA                                                    </t>
  </si>
  <si>
    <t>SABANETA</t>
  </si>
  <si>
    <t xml:space="preserve">SALAMINA                                                    </t>
  </si>
  <si>
    <t xml:space="preserve">SALGAR                                                      </t>
  </si>
  <si>
    <t>SALGAR</t>
  </si>
  <si>
    <t xml:space="preserve">SAN ANDRES                                                  </t>
  </si>
  <si>
    <t>SAN ANDRES ISLAS</t>
  </si>
  <si>
    <t>SAN ANDRES</t>
  </si>
  <si>
    <t xml:space="preserve">SAN ANDRES DE CUERQUIA                                      </t>
  </si>
  <si>
    <t>SAN ANDRES CUERQUIA</t>
  </si>
  <si>
    <t xml:space="preserve">SAN CARLOS                                                  </t>
  </si>
  <si>
    <t xml:space="preserve">SAN CRSITOBAL                                               </t>
  </si>
  <si>
    <t>SAN CRISTOBAL</t>
  </si>
  <si>
    <t xml:space="preserve">SAN FRANCISCO                                               </t>
  </si>
  <si>
    <t>SAN FRANCISCO</t>
  </si>
  <si>
    <t xml:space="preserve">SAN GIL                                                     </t>
  </si>
  <si>
    <t xml:space="preserve">SAN GIL </t>
  </si>
  <si>
    <t xml:space="preserve">SAN JERONIMO                                                </t>
  </si>
  <si>
    <t>SAN JERONIMO</t>
  </si>
  <si>
    <t xml:space="preserve">SAN JOSE DE LA MONTAÑA                                      </t>
  </si>
  <si>
    <t>SAN JOSE DE LA MOÑTAÑA</t>
  </si>
  <si>
    <t xml:space="preserve">SAN JUAN DE URABA                                           </t>
  </si>
  <si>
    <t>SAN JUAN DE URABA</t>
  </si>
  <si>
    <t xml:space="preserve">SAN LUIS                                                    </t>
  </si>
  <si>
    <t>SAN LUIS</t>
  </si>
  <si>
    <t xml:space="preserve">SAN PEDRO                                                   </t>
  </si>
  <si>
    <t>SAN PEDRO</t>
  </si>
  <si>
    <t xml:space="preserve">SAN PEDRO DE URABA                                          </t>
  </si>
  <si>
    <t xml:space="preserve">SAN RAFAEL                                                  </t>
  </si>
  <si>
    <t>SAN RAFAEL</t>
  </si>
  <si>
    <t xml:space="preserve">SAN ROQUE                                                   </t>
  </si>
  <si>
    <t>SAN ROQUE</t>
  </si>
  <si>
    <t xml:space="preserve">SAN VICENTE                                                 </t>
  </si>
  <si>
    <t>SAN VICENTE</t>
  </si>
  <si>
    <t xml:space="preserve">SAN VICENTE DE CHUCURI                                      </t>
  </si>
  <si>
    <t>SAN VICENTE DE CHUCURI</t>
  </si>
  <si>
    <t xml:space="preserve">SANTA BARBARA                                               </t>
  </si>
  <si>
    <t xml:space="preserve">SANTA MARTA                                                 </t>
  </si>
  <si>
    <t xml:space="preserve">SANTA ROSA DE CABAL                                         </t>
  </si>
  <si>
    <t xml:space="preserve">SANTA ROSA DE OSOS                                          </t>
  </si>
  <si>
    <t xml:space="preserve">SANTAFE DE ANTIOQUIA                                        </t>
  </si>
  <si>
    <t>SANTAFE DE ANTIOQUIA</t>
  </si>
  <si>
    <t xml:space="preserve">SANTANDER DE QUILICHAO                                      </t>
  </si>
  <si>
    <t xml:space="preserve">SANTIAGO DE CALI                                            </t>
  </si>
  <si>
    <t xml:space="preserve">SANTO DOMINGO                                               </t>
  </si>
  <si>
    <t>SANTO DOMINGO</t>
  </si>
  <si>
    <t xml:space="preserve">SAVIA-APARTADO                                              </t>
  </si>
  <si>
    <t xml:space="preserve">SAVIA-RIONEGRO                                              </t>
  </si>
  <si>
    <t xml:space="preserve">SEGOVIA                                                     </t>
  </si>
  <si>
    <t>SEGOVIA</t>
  </si>
  <si>
    <t xml:space="preserve">SERVICIO FARMACEUTICO CIB                                   </t>
  </si>
  <si>
    <t xml:space="preserve">SEVILLA                                                     </t>
  </si>
  <si>
    <t>SEVILLA</t>
  </si>
  <si>
    <t xml:space="preserve">SF ALMACENTRO                                               </t>
  </si>
  <si>
    <t xml:space="preserve">SF VILLAVICENCIO CEDI                                       </t>
  </si>
  <si>
    <t xml:space="preserve">SF VILLAVICENCIO HOSPITALIZACIÓN                            </t>
  </si>
  <si>
    <t xml:space="preserve">SF VILLAVICENCIO UCI                                        </t>
  </si>
  <si>
    <t xml:space="preserve">SILVIA                                                      </t>
  </si>
  <si>
    <t>SILVIA</t>
  </si>
  <si>
    <t xml:space="preserve">SINCELEJO                                                   </t>
  </si>
  <si>
    <t>SINCELEJO</t>
  </si>
  <si>
    <t xml:space="preserve">SITIO NUEVO                                                 </t>
  </si>
  <si>
    <t xml:space="preserve">SOGAMOSO                                                    </t>
  </si>
  <si>
    <t xml:space="preserve">SONSON                                                      </t>
  </si>
  <si>
    <t>SONSON</t>
  </si>
  <si>
    <t xml:space="preserve">SOPETRAN                                                    </t>
  </si>
  <si>
    <t xml:space="preserve">TAMESIS                                                     </t>
  </si>
  <si>
    <t>TAMESIS</t>
  </si>
  <si>
    <t xml:space="preserve">TARAZA                                                      </t>
  </si>
  <si>
    <t>TARAZA</t>
  </si>
  <si>
    <t xml:space="preserve">TARSO                                                       </t>
  </si>
  <si>
    <t>TARSO</t>
  </si>
  <si>
    <t xml:space="preserve">TIERRALTA                                                   </t>
  </si>
  <si>
    <t xml:space="preserve">TITIRIBI                                                    </t>
  </si>
  <si>
    <t>TITIRIBI</t>
  </si>
  <si>
    <t xml:space="preserve">TOLEDO                                                      </t>
  </si>
  <si>
    <t xml:space="preserve">TULUA                                                       </t>
  </si>
  <si>
    <t xml:space="preserve">TUMACO                                                      </t>
  </si>
  <si>
    <t>TUMACO</t>
  </si>
  <si>
    <t xml:space="preserve">TUNJA                                                       </t>
  </si>
  <si>
    <t xml:space="preserve">TUQUERRES                                                   </t>
  </si>
  <si>
    <t>TUQUERRES</t>
  </si>
  <si>
    <t xml:space="preserve">TURBO                                                       </t>
  </si>
  <si>
    <t>TURBO</t>
  </si>
  <si>
    <t xml:space="preserve">UBATE                                                       </t>
  </si>
  <si>
    <t xml:space="preserve">UNION TEMPORAL COHAN-CREIMED                                </t>
  </si>
  <si>
    <t xml:space="preserve">URAMITA                                                     </t>
  </si>
  <si>
    <t xml:space="preserve">URRAO                                                       </t>
  </si>
  <si>
    <t>URRAO</t>
  </si>
  <si>
    <t xml:space="preserve">VALDIVIA                                                    </t>
  </si>
  <si>
    <t xml:space="preserve">VALPARAISO                                                  </t>
  </si>
  <si>
    <t xml:space="preserve">VEGACHI                                                     </t>
  </si>
  <si>
    <t>VEGACHI</t>
  </si>
  <si>
    <t xml:space="preserve">VELEZ                                                       </t>
  </si>
  <si>
    <t>VELEZ</t>
  </si>
  <si>
    <t xml:space="preserve">VENECIA                                                     </t>
  </si>
  <si>
    <t xml:space="preserve">VIGIA DEL FUERTE                                            </t>
  </si>
  <si>
    <t>VIGIA DEL FUERTE</t>
  </si>
  <si>
    <t xml:space="preserve">VILLAVICENCIO                                               </t>
  </si>
  <si>
    <t xml:space="preserve">VILLETA                                                     </t>
  </si>
  <si>
    <t xml:space="preserve">YALI                                                        </t>
  </si>
  <si>
    <t>YALI</t>
  </si>
  <si>
    <t xml:space="preserve">YARUMAL                                                     </t>
  </si>
  <si>
    <t>YARUMAL</t>
  </si>
  <si>
    <t xml:space="preserve">YOLOMBO                                                     </t>
  </si>
  <si>
    <t>YOLOMBO</t>
  </si>
  <si>
    <t xml:space="preserve">YONDO                                                       </t>
  </si>
  <si>
    <t>YONDO</t>
  </si>
  <si>
    <t xml:space="preserve">YOPAL                                                       </t>
  </si>
  <si>
    <t xml:space="preserve">ZIPAQUIRA                                                   </t>
  </si>
  <si>
    <t>Total</t>
  </si>
  <si>
    <t>TIEMPO DE ENTREGA EN HORAS HABILES
(SOLO COLOCAR NUMERO)</t>
  </si>
  <si>
    <t>ARMENIA MANTEQUILLO</t>
  </si>
  <si>
    <t>PUERTO NARE</t>
  </si>
  <si>
    <t>FREDONIA</t>
  </si>
  <si>
    <t>MURINDO</t>
  </si>
  <si>
    <t>SAN JOSE DE LA MONTAÑA</t>
  </si>
  <si>
    <t>CIUDAD</t>
  </si>
  <si>
    <t>VALOR A DECLARAR</t>
  </si>
  <si>
    <t>IN HOUSE ANTIOQUIA</t>
  </si>
  <si>
    <t>Auxiliar Facturacion In House</t>
  </si>
  <si>
    <t>Mas de 5 vehiculos al servicio de la operación</t>
  </si>
  <si>
    <t>IN HOUSE DESTINOS NACIONALES</t>
  </si>
  <si>
    <t>Presencial en instalaciones de COHAN</t>
  </si>
  <si>
    <t>En las instalaciones de COHAN</t>
  </si>
  <si>
    <t>Establecimiento Penitenciario</t>
  </si>
  <si>
    <t>Observación</t>
  </si>
  <si>
    <t xml:space="preserve">MEDELLIN SEDE ALMACENTRO                                         </t>
  </si>
  <si>
    <t>ARMENIA MANTEQUILLA</t>
  </si>
  <si>
    <t xml:space="preserve">MEDELLIN ARTMEDICA SEDE LA 33                                        </t>
  </si>
  <si>
    <t xml:space="preserve">MEDELLIN  (PUNTO CLAVE)                        </t>
  </si>
  <si>
    <t xml:space="preserve">SAVIA - (PUNTO DE LA ORIENTAL)               </t>
  </si>
  <si>
    <t xml:space="preserve">CLINICA TRAUMA CENTRO                                               </t>
  </si>
  <si>
    <t xml:space="preserve">VALLEDUPAR                                                 </t>
  </si>
  <si>
    <t>4 vehiculos al servicio de la operación</t>
  </si>
  <si>
    <t>3 vehiculos al servicio de la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</si>
</sst>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[$$-240A]\ * #,##0.00_-;\-[$$-240A]\ * #,##0.00_-;_-[$$-240A]\ * &quot;-&quot;??_-;_-@_-"/>
    <numFmt numFmtId="166" formatCode="[$$-240A]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center" vertical="center" wrapText="1"/>
    </xf>
    <xf numFmtId="9" fontId="3" fillId="4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/>
    <xf numFmtId="164" fontId="5" fillId="0" borderId="1" xfId="1" applyFont="1" applyBorder="1"/>
    <xf numFmtId="10" fontId="5" fillId="0" borderId="1" xfId="2" applyNumberFormat="1" applyFont="1" applyBorder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0" fillId="0" borderId="0" xfId="0" applyFill="1"/>
    <xf numFmtId="164" fontId="0" fillId="0" borderId="0" xfId="1" applyFont="1"/>
    <xf numFmtId="165" fontId="3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9" fontId="0" fillId="0" borderId="1" xfId="2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/>
    <xf numFmtId="0" fontId="0" fillId="0" borderId="1" xfId="0" applyBorder="1" applyProtection="1">
      <protection hidden="1"/>
    </xf>
    <xf numFmtId="9" fontId="0" fillId="0" borderId="0" xfId="2" applyFont="1" applyAlignment="1">
      <alignment horizontal="center"/>
    </xf>
    <xf numFmtId="0" fontId="0" fillId="0" borderId="0" xfId="0" applyProtection="1">
      <protection hidden="1"/>
    </xf>
    <xf numFmtId="0" fontId="0" fillId="0" borderId="1" xfId="0" applyFill="1" applyBorder="1"/>
    <xf numFmtId="164" fontId="0" fillId="0" borderId="1" xfId="1" applyFont="1" applyFill="1" applyBorder="1"/>
    <xf numFmtId="9" fontId="0" fillId="0" borderId="1" xfId="2" applyFont="1" applyFill="1" applyBorder="1" applyAlignment="1">
      <alignment horizontal="center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7" fillId="0" borderId="1" xfId="0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9" fontId="8" fillId="3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vertical="center"/>
    </xf>
    <xf numFmtId="0" fontId="3" fillId="5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0" borderId="1" xfId="0" applyFont="1" applyFill="1" applyBorder="1"/>
    <xf numFmtId="166" fontId="0" fillId="0" borderId="0" xfId="0" applyNumberFormat="1"/>
    <xf numFmtId="0" fontId="0" fillId="0" borderId="0" xfId="0" applyAlignment="1">
      <alignment vertical="center"/>
    </xf>
    <xf numFmtId="41" fontId="0" fillId="0" borderId="0" xfId="3" applyFont="1"/>
    <xf numFmtId="41" fontId="3" fillId="4" borderId="1" xfId="3" applyFont="1" applyFill="1" applyBorder="1"/>
    <xf numFmtId="41" fontId="6" fillId="0" borderId="1" xfId="3" applyFont="1" applyFill="1" applyBorder="1" applyAlignment="1">
      <alignment horizontal="center"/>
    </xf>
    <xf numFmtId="41" fontId="6" fillId="0" borderId="1" xfId="3" applyFont="1" applyFill="1" applyBorder="1"/>
    <xf numFmtId="41" fontId="7" fillId="0" borderId="1" xfId="3" applyFont="1" applyFill="1" applyBorder="1"/>
    <xf numFmtId="0" fontId="3" fillId="0" borderId="2" xfId="0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43" fontId="11" fillId="0" borderId="6" xfId="0" applyNumberFormat="1" applyFont="1" applyFill="1" applyBorder="1" applyAlignment="1">
      <alignment horizontal="left" vertical="center"/>
    </xf>
    <xf numFmtId="43" fontId="11" fillId="0" borderId="7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0" xfId="0" applyNumberFormat="1"/>
    <xf numFmtId="41" fontId="0" fillId="0" borderId="1" xfId="3" applyFont="1" applyBorder="1"/>
    <xf numFmtId="41" fontId="0" fillId="0" borderId="1" xfId="3" applyFont="1" applyBorder="1" applyAlignment="1">
      <alignment horizontal="center"/>
    </xf>
    <xf numFmtId="41" fontId="7" fillId="0" borderId="1" xfId="3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1" xfId="1" applyNumberFormat="1" applyFont="1" applyBorder="1"/>
    <xf numFmtId="10" fontId="0" fillId="0" borderId="1" xfId="2" applyNumberFormat="1" applyFont="1" applyBorder="1" applyAlignment="1">
      <alignment horizontal="center"/>
    </xf>
    <xf numFmtId="165" fontId="0" fillId="0" borderId="1" xfId="0" applyNumberFormat="1" applyFont="1" applyBorder="1" applyProtection="1">
      <protection hidden="1"/>
    </xf>
    <xf numFmtId="0" fontId="0" fillId="0" borderId="0" xfId="0" applyFont="1"/>
    <xf numFmtId="165" fontId="0" fillId="0" borderId="0" xfId="0" applyNumberFormat="1" applyFont="1"/>
    <xf numFmtId="41" fontId="3" fillId="4" borderId="1" xfId="3" applyFont="1" applyFill="1" applyBorder="1" applyAlignment="1">
      <alignment horizontal="center"/>
    </xf>
    <xf numFmtId="0" fontId="0" fillId="0" borderId="1" xfId="0" applyFont="1" applyBorder="1" applyProtection="1">
      <protection hidden="1"/>
    </xf>
    <xf numFmtId="49" fontId="13" fillId="0" borderId="1" xfId="0" applyNumberFormat="1" applyFont="1" applyFill="1" applyBorder="1" applyAlignment="1">
      <alignment horizontal="left" vertical="center"/>
    </xf>
    <xf numFmtId="165" fontId="0" fillId="0" borderId="1" xfId="0" applyNumberFormat="1" applyFont="1" applyBorder="1"/>
    <xf numFmtId="42" fontId="3" fillId="0" borderId="1" xfId="2" applyNumberFormat="1" applyFont="1" applyFill="1" applyBorder="1" applyAlignment="1">
      <alignment horizontal="center"/>
    </xf>
    <xf numFmtId="42" fontId="0" fillId="0" borderId="1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41" fontId="7" fillId="0" borderId="1" xfId="3" applyFont="1" applyBorder="1"/>
    <xf numFmtId="41" fontId="7" fillId="0" borderId="1" xfId="3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0" fillId="0" borderId="0" xfId="0" applyFont="1" applyFill="1"/>
    <xf numFmtId="41" fontId="7" fillId="0" borderId="1" xfId="3" applyFont="1" applyFill="1" applyBorder="1" applyAlignment="1">
      <alignment horizontal="center"/>
    </xf>
    <xf numFmtId="165" fontId="3" fillId="4" borderId="0" xfId="0" applyNumberFormat="1" applyFont="1" applyFill="1" applyBorder="1"/>
    <xf numFmtId="41" fontId="3" fillId="4" borderId="0" xfId="3" applyFont="1" applyFill="1" applyBorder="1"/>
    <xf numFmtId="3" fontId="0" fillId="0" borderId="0" xfId="0" applyNumberFormat="1"/>
    <xf numFmtId="41" fontId="0" fillId="0" borderId="0" xfId="0" applyNumberFormat="1"/>
    <xf numFmtId="43" fontId="0" fillId="0" borderId="0" xfId="0" applyNumberFormat="1"/>
    <xf numFmtId="3" fontId="0" fillId="0" borderId="1" xfId="0" applyNumberFormat="1" applyFont="1" applyBorder="1" applyAlignment="1">
      <alignment horizontal="right"/>
    </xf>
    <xf numFmtId="3" fontId="0" fillId="6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1" fontId="0" fillId="0" borderId="1" xfId="3" applyFont="1" applyFill="1" applyBorder="1" applyAlignment="1">
      <alignment horizontal="center"/>
    </xf>
    <xf numFmtId="41" fontId="0" fillId="0" borderId="1" xfId="0" applyNumberFormat="1" applyFont="1" applyBorder="1"/>
    <xf numFmtId="41" fontId="0" fillId="0" borderId="1" xfId="3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41" fontId="3" fillId="0" borderId="1" xfId="3" applyFont="1" applyFill="1" applyBorder="1"/>
    <xf numFmtId="41" fontId="3" fillId="0" borderId="0" xfId="3" applyFont="1" applyFill="1" applyBorder="1"/>
    <xf numFmtId="43" fontId="7" fillId="0" borderId="0" xfId="0" applyNumberFormat="1" applyFont="1" applyAlignment="1">
      <alignment horizontal="center"/>
    </xf>
    <xf numFmtId="0" fontId="7" fillId="0" borderId="2" xfId="0" applyFont="1" applyBorder="1"/>
    <xf numFmtId="43" fontId="14" fillId="0" borderId="3" xfId="0" applyNumberFormat="1" applyFont="1" applyFill="1" applyBorder="1" applyAlignment="1">
      <alignment horizontal="left" vertical="center"/>
    </xf>
    <xf numFmtId="0" fontId="7" fillId="0" borderId="5" xfId="0" applyFont="1" applyBorder="1"/>
    <xf numFmtId="43" fontId="14" fillId="0" borderId="7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41" fontId="16" fillId="0" borderId="8" xfId="3" applyFont="1" applyBorder="1" applyAlignment="1">
      <alignment horizontal="center" vertical="center"/>
    </xf>
    <xf numFmtId="41" fontId="16" fillId="0" borderId="9" xfId="3" applyFont="1" applyBorder="1" applyAlignment="1">
      <alignment horizontal="center" vertical="center"/>
    </xf>
    <xf numFmtId="41" fontId="16" fillId="0" borderId="10" xfId="3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">
    <cellStyle name="Millares [0]" xfId="3" builtinId="6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5"/>
  <sheetViews>
    <sheetView tabSelected="1" workbookViewId="0">
      <pane ySplit="1" topLeftCell="A2" activePane="bottomLeft" state="frozen"/>
      <selection pane="bottomLeft" activeCell="G297" sqref="G297"/>
    </sheetView>
  </sheetViews>
  <sheetFormatPr baseColWidth="10" defaultRowHeight="15" x14ac:dyDescent="0.25"/>
  <cols>
    <col min="1" max="1" width="35.140625" customWidth="1"/>
    <col min="2" max="2" width="11" bestFit="1" customWidth="1"/>
    <col min="3" max="3" width="20.7109375" bestFit="1" customWidth="1"/>
    <col min="4" max="4" width="22" customWidth="1"/>
    <col min="5" max="5" width="18.42578125" bestFit="1" customWidth="1"/>
    <col min="6" max="6" width="11.28515625" bestFit="1" customWidth="1"/>
    <col min="7" max="7" width="28" bestFit="1" customWidth="1"/>
    <col min="8" max="9" width="14.5703125" style="42" customWidth="1"/>
  </cols>
  <sheetData>
    <row r="1" spans="1:9" x14ac:dyDescent="0.25">
      <c r="A1" s="53" t="s">
        <v>138</v>
      </c>
      <c r="B1" s="53" t="s">
        <v>139</v>
      </c>
      <c r="C1" s="53" t="s">
        <v>134</v>
      </c>
      <c r="D1" s="53" t="s">
        <v>140</v>
      </c>
      <c r="E1" s="53" t="s">
        <v>141</v>
      </c>
      <c r="F1" s="54" t="s">
        <v>142</v>
      </c>
      <c r="G1" s="54" t="s">
        <v>603</v>
      </c>
      <c r="H1"/>
      <c r="I1"/>
    </row>
    <row r="2" spans="1:9" x14ac:dyDescent="0.25">
      <c r="A2" s="19" t="s">
        <v>143</v>
      </c>
      <c r="B2" s="18">
        <v>186</v>
      </c>
      <c r="C2" s="55" t="s">
        <v>144</v>
      </c>
      <c r="D2" s="56" t="s">
        <v>145</v>
      </c>
      <c r="E2" s="56" t="s">
        <v>146</v>
      </c>
      <c r="F2" s="57" t="s">
        <v>135</v>
      </c>
      <c r="G2" s="19"/>
      <c r="H2"/>
      <c r="I2"/>
    </row>
    <row r="3" spans="1:9" x14ac:dyDescent="0.25">
      <c r="A3" s="19" t="s">
        <v>147</v>
      </c>
      <c r="B3" s="18">
        <v>260</v>
      </c>
      <c r="C3" s="55" t="s">
        <v>144</v>
      </c>
      <c r="D3" s="56" t="s">
        <v>145</v>
      </c>
      <c r="E3" s="56" t="s">
        <v>146</v>
      </c>
      <c r="F3" s="19" t="s">
        <v>135</v>
      </c>
      <c r="G3" s="19" t="s">
        <v>602</v>
      </c>
      <c r="H3" s="60"/>
      <c r="I3" s="60"/>
    </row>
    <row r="4" spans="1:9" x14ac:dyDescent="0.25">
      <c r="A4" s="19" t="s">
        <v>148</v>
      </c>
      <c r="B4" s="18">
        <v>275</v>
      </c>
      <c r="C4" s="56" t="s">
        <v>0</v>
      </c>
      <c r="D4" s="56" t="s">
        <v>149</v>
      </c>
      <c r="E4" s="56" t="s">
        <v>137</v>
      </c>
      <c r="F4" s="19" t="s">
        <v>137</v>
      </c>
      <c r="G4" s="19" t="s">
        <v>602</v>
      </c>
      <c r="H4" s="60"/>
      <c r="I4" s="60"/>
    </row>
    <row r="5" spans="1:9" x14ac:dyDescent="0.25">
      <c r="A5" s="19" t="s">
        <v>150</v>
      </c>
      <c r="B5" s="18">
        <v>443</v>
      </c>
      <c r="C5" s="56" t="s">
        <v>0</v>
      </c>
      <c r="D5" s="56" t="s">
        <v>11</v>
      </c>
      <c r="E5" s="56" t="s">
        <v>137</v>
      </c>
      <c r="F5" s="19" t="s">
        <v>137</v>
      </c>
      <c r="G5" s="19" t="s">
        <v>602</v>
      </c>
      <c r="H5" s="60"/>
      <c r="I5" s="60"/>
    </row>
    <row r="6" spans="1:9" x14ac:dyDescent="0.25">
      <c r="A6" s="19" t="s">
        <v>151</v>
      </c>
      <c r="B6" s="18">
        <v>253</v>
      </c>
      <c r="C6" s="56" t="s">
        <v>24</v>
      </c>
      <c r="D6" s="56" t="s">
        <v>152</v>
      </c>
      <c r="E6" s="56" t="s">
        <v>137</v>
      </c>
      <c r="F6" s="19" t="s">
        <v>137</v>
      </c>
      <c r="G6" s="19" t="s">
        <v>602</v>
      </c>
      <c r="H6" s="60"/>
      <c r="I6" s="60"/>
    </row>
    <row r="7" spans="1:9" x14ac:dyDescent="0.25">
      <c r="A7" s="19" t="s">
        <v>153</v>
      </c>
      <c r="B7" s="18">
        <v>263</v>
      </c>
      <c r="C7" s="56" t="s">
        <v>39</v>
      </c>
      <c r="D7" s="56" t="s">
        <v>154</v>
      </c>
      <c r="E7" s="56" t="s">
        <v>137</v>
      </c>
      <c r="F7" s="19" t="s">
        <v>137</v>
      </c>
      <c r="G7" s="19" t="s">
        <v>602</v>
      </c>
      <c r="H7" s="60"/>
      <c r="I7" s="60"/>
    </row>
    <row r="8" spans="1:9" x14ac:dyDescent="0.25">
      <c r="A8" s="19" t="s">
        <v>155</v>
      </c>
      <c r="B8" s="18">
        <v>93</v>
      </c>
      <c r="C8" s="55" t="s">
        <v>144</v>
      </c>
      <c r="D8" s="56" t="s">
        <v>69</v>
      </c>
      <c r="E8" s="56" t="s">
        <v>156</v>
      </c>
      <c r="F8" s="19" t="s">
        <v>135</v>
      </c>
      <c r="G8" s="19" t="s">
        <v>602</v>
      </c>
      <c r="H8" s="60"/>
      <c r="I8" s="60"/>
    </row>
    <row r="9" spans="1:9" x14ac:dyDescent="0.25">
      <c r="A9" s="19" t="s">
        <v>157</v>
      </c>
      <c r="B9" s="18">
        <v>278</v>
      </c>
      <c r="C9" s="56" t="s">
        <v>13</v>
      </c>
      <c r="D9" s="56" t="s">
        <v>158</v>
      </c>
      <c r="E9" s="56" t="s">
        <v>137</v>
      </c>
      <c r="F9" s="19" t="s">
        <v>137</v>
      </c>
      <c r="G9" s="19" t="s">
        <v>602</v>
      </c>
      <c r="H9" s="60"/>
      <c r="I9" s="60"/>
    </row>
    <row r="10" spans="1:9" x14ac:dyDescent="0.25">
      <c r="A10" s="19" t="s">
        <v>159</v>
      </c>
      <c r="B10" s="18">
        <v>780</v>
      </c>
      <c r="C10" s="56" t="s">
        <v>0</v>
      </c>
      <c r="D10" s="56" t="s">
        <v>11</v>
      </c>
      <c r="E10" s="56" t="s">
        <v>137</v>
      </c>
      <c r="F10" s="19" t="s">
        <v>137</v>
      </c>
      <c r="G10" s="19" t="s">
        <v>602</v>
      </c>
      <c r="H10" s="60"/>
      <c r="I10" s="60"/>
    </row>
    <row r="11" spans="1:9" x14ac:dyDescent="0.25">
      <c r="A11" s="19" t="s">
        <v>160</v>
      </c>
      <c r="B11" s="18">
        <v>185</v>
      </c>
      <c r="C11" s="55" t="s">
        <v>161</v>
      </c>
      <c r="D11" s="56" t="s">
        <v>52</v>
      </c>
      <c r="E11" s="56" t="s">
        <v>162</v>
      </c>
      <c r="F11" s="19" t="s">
        <v>135</v>
      </c>
      <c r="G11" s="19" t="s">
        <v>602</v>
      </c>
      <c r="H11" s="60"/>
      <c r="I11" s="60"/>
    </row>
    <row r="12" spans="1:9" x14ac:dyDescent="0.25">
      <c r="A12" s="19" t="s">
        <v>163</v>
      </c>
      <c r="B12" s="18">
        <v>158</v>
      </c>
      <c r="C12" s="55" t="s">
        <v>161</v>
      </c>
      <c r="D12" s="56" t="s">
        <v>52</v>
      </c>
      <c r="E12" s="56" t="s">
        <v>162</v>
      </c>
      <c r="F12" s="19" t="s">
        <v>135</v>
      </c>
      <c r="G12" s="19" t="s">
        <v>602</v>
      </c>
      <c r="H12" s="60"/>
      <c r="I12" s="60"/>
    </row>
    <row r="13" spans="1:9" x14ac:dyDescent="0.25">
      <c r="A13" s="19" t="s">
        <v>164</v>
      </c>
      <c r="B13" s="18">
        <v>201</v>
      </c>
      <c r="C13" s="55" t="s">
        <v>161</v>
      </c>
      <c r="D13" s="56" t="s">
        <v>74</v>
      </c>
      <c r="E13" s="56" t="s">
        <v>165</v>
      </c>
      <c r="F13" s="19" t="s">
        <v>135</v>
      </c>
      <c r="G13" s="19" t="s">
        <v>602</v>
      </c>
      <c r="H13" s="60"/>
      <c r="I13" s="60"/>
    </row>
    <row r="14" spans="1:9" x14ac:dyDescent="0.25">
      <c r="A14" s="19" t="s">
        <v>166</v>
      </c>
      <c r="B14" s="18">
        <v>232</v>
      </c>
      <c r="C14" s="55" t="s">
        <v>161</v>
      </c>
      <c r="D14" s="56" t="s">
        <v>74</v>
      </c>
      <c r="E14" s="56" t="s">
        <v>165</v>
      </c>
      <c r="F14" s="19" t="s">
        <v>135</v>
      </c>
      <c r="G14" s="19" t="s">
        <v>602</v>
      </c>
      <c r="H14" s="60"/>
      <c r="I14" s="60"/>
    </row>
    <row r="15" spans="1:9" x14ac:dyDescent="0.25">
      <c r="A15" s="19" t="s">
        <v>167</v>
      </c>
      <c r="B15" s="18">
        <v>301</v>
      </c>
      <c r="C15" s="55" t="s">
        <v>161</v>
      </c>
      <c r="D15" s="56" t="s">
        <v>51</v>
      </c>
      <c r="E15" s="56" t="s">
        <v>168</v>
      </c>
      <c r="F15" s="19" t="s">
        <v>135</v>
      </c>
      <c r="G15" s="19" t="s">
        <v>602</v>
      </c>
      <c r="H15" s="60"/>
      <c r="I15" s="60"/>
    </row>
    <row r="16" spans="1:9" x14ac:dyDescent="0.25">
      <c r="A16" s="19" t="s">
        <v>169</v>
      </c>
      <c r="B16" s="18">
        <v>199</v>
      </c>
      <c r="C16" s="55" t="s">
        <v>161</v>
      </c>
      <c r="D16" s="56" t="s">
        <v>51</v>
      </c>
      <c r="E16" s="56" t="s">
        <v>168</v>
      </c>
      <c r="F16" s="19" t="s">
        <v>135</v>
      </c>
      <c r="G16" s="19" t="s">
        <v>602</v>
      </c>
      <c r="H16" s="60"/>
      <c r="I16" s="60"/>
    </row>
    <row r="17" spans="1:9" x14ac:dyDescent="0.25">
      <c r="A17" s="19" t="s">
        <v>170</v>
      </c>
      <c r="B17" s="18">
        <v>370</v>
      </c>
      <c r="C17" s="55" t="s">
        <v>144</v>
      </c>
      <c r="D17" s="56" t="s">
        <v>72</v>
      </c>
      <c r="E17" s="56" t="s">
        <v>162</v>
      </c>
      <c r="F17" s="19" t="s">
        <v>135</v>
      </c>
      <c r="G17" s="19" t="s">
        <v>602</v>
      </c>
      <c r="H17" s="60"/>
      <c r="I17" s="60"/>
    </row>
    <row r="18" spans="1:9" x14ac:dyDescent="0.25">
      <c r="A18" s="19" t="s">
        <v>171</v>
      </c>
      <c r="B18" s="18">
        <v>260</v>
      </c>
      <c r="C18" s="55" t="s">
        <v>161</v>
      </c>
      <c r="D18" s="56" t="s">
        <v>63</v>
      </c>
      <c r="E18" s="56" t="s">
        <v>172</v>
      </c>
      <c r="F18" s="19" t="s">
        <v>135</v>
      </c>
      <c r="G18" s="19" t="s">
        <v>602</v>
      </c>
      <c r="H18" s="60"/>
      <c r="I18" s="60"/>
    </row>
    <row r="19" spans="1:9" x14ac:dyDescent="0.25">
      <c r="A19" s="19" t="s">
        <v>173</v>
      </c>
      <c r="B19" s="18">
        <v>552</v>
      </c>
      <c r="C19" s="55" t="s">
        <v>161</v>
      </c>
      <c r="D19" s="56" t="s">
        <v>63</v>
      </c>
      <c r="E19" s="56" t="s">
        <v>172</v>
      </c>
      <c r="F19" s="19" t="s">
        <v>135</v>
      </c>
      <c r="G19" s="19" t="s">
        <v>602</v>
      </c>
      <c r="H19" s="60"/>
      <c r="I19" s="60"/>
    </row>
    <row r="20" spans="1:9" x14ac:dyDescent="0.25">
      <c r="A20" s="19" t="s">
        <v>174</v>
      </c>
      <c r="B20" s="18">
        <v>614</v>
      </c>
      <c r="C20" s="56" t="s">
        <v>15</v>
      </c>
      <c r="D20" s="56" t="s">
        <v>175</v>
      </c>
      <c r="E20" s="56" t="s">
        <v>137</v>
      </c>
      <c r="F20" s="19" t="s">
        <v>137</v>
      </c>
      <c r="G20" s="19"/>
      <c r="H20" s="60"/>
      <c r="I20" s="60"/>
    </row>
    <row r="21" spans="1:9" x14ac:dyDescent="0.25">
      <c r="A21" s="19" t="s">
        <v>176</v>
      </c>
      <c r="B21" s="18">
        <v>51</v>
      </c>
      <c r="C21" s="55" t="s">
        <v>161</v>
      </c>
      <c r="D21" s="56" t="s">
        <v>177</v>
      </c>
      <c r="E21" s="56" t="s">
        <v>178</v>
      </c>
      <c r="F21" s="19" t="s">
        <v>135</v>
      </c>
      <c r="G21" s="19"/>
      <c r="H21" s="60"/>
      <c r="I21" s="60"/>
    </row>
    <row r="22" spans="1:9" x14ac:dyDescent="0.25">
      <c r="A22" s="19" t="s">
        <v>179</v>
      </c>
      <c r="B22" s="18">
        <v>61</v>
      </c>
      <c r="C22" s="55" t="s">
        <v>144</v>
      </c>
      <c r="D22" s="56" t="s">
        <v>54</v>
      </c>
      <c r="E22" s="56" t="s">
        <v>180</v>
      </c>
      <c r="F22" s="19" t="s">
        <v>135</v>
      </c>
      <c r="G22" s="19"/>
      <c r="H22" s="60"/>
      <c r="I22" s="60"/>
    </row>
    <row r="23" spans="1:9" x14ac:dyDescent="0.25">
      <c r="A23" s="19" t="s">
        <v>181</v>
      </c>
      <c r="B23" s="18">
        <v>175</v>
      </c>
      <c r="C23" s="56" t="s">
        <v>15</v>
      </c>
      <c r="D23" s="56" t="s">
        <v>182</v>
      </c>
      <c r="E23" s="56" t="s">
        <v>137</v>
      </c>
      <c r="F23" s="19" t="s">
        <v>137</v>
      </c>
      <c r="G23" s="19"/>
      <c r="H23" s="60"/>
      <c r="I23" s="60"/>
    </row>
    <row r="24" spans="1:9" x14ac:dyDescent="0.25">
      <c r="A24" s="19" t="s">
        <v>183</v>
      </c>
      <c r="B24" s="18">
        <v>603</v>
      </c>
      <c r="C24" s="56" t="s">
        <v>24</v>
      </c>
      <c r="D24" s="56" t="s">
        <v>184</v>
      </c>
      <c r="E24" s="56" t="s">
        <v>137</v>
      </c>
      <c r="F24" s="19" t="s">
        <v>137</v>
      </c>
      <c r="G24" s="19"/>
      <c r="H24" s="60"/>
      <c r="I24" s="60"/>
    </row>
    <row r="25" spans="1:9" x14ac:dyDescent="0.25">
      <c r="A25" s="19" t="s">
        <v>185</v>
      </c>
      <c r="B25" s="18">
        <v>699</v>
      </c>
      <c r="C25" s="56" t="s">
        <v>22</v>
      </c>
      <c r="D25" s="56" t="s">
        <v>23</v>
      </c>
      <c r="E25" s="56" t="s">
        <v>137</v>
      </c>
      <c r="F25" s="19" t="s">
        <v>137</v>
      </c>
      <c r="G25" s="19"/>
      <c r="H25" s="60"/>
      <c r="I25" s="60"/>
    </row>
    <row r="26" spans="1:9" x14ac:dyDescent="0.25">
      <c r="A26" s="19" t="s">
        <v>186</v>
      </c>
      <c r="B26" s="18">
        <v>74</v>
      </c>
      <c r="C26" s="56" t="s">
        <v>24</v>
      </c>
      <c r="D26" s="56" t="s">
        <v>152</v>
      </c>
      <c r="E26" s="56" t="s">
        <v>137</v>
      </c>
      <c r="F26" s="19" t="s">
        <v>137</v>
      </c>
      <c r="G26" s="19"/>
      <c r="H26" s="60"/>
      <c r="I26" s="60"/>
    </row>
    <row r="27" spans="1:9" x14ac:dyDescent="0.25">
      <c r="A27" s="19" t="s">
        <v>187</v>
      </c>
      <c r="B27" s="18">
        <v>132</v>
      </c>
      <c r="C27" s="56" t="s">
        <v>24</v>
      </c>
      <c r="D27" s="56" t="s">
        <v>31</v>
      </c>
      <c r="E27" s="56" t="s">
        <v>137</v>
      </c>
      <c r="F27" s="19" t="s">
        <v>137</v>
      </c>
      <c r="G27" s="19"/>
      <c r="H27" s="60"/>
      <c r="I27" s="60"/>
    </row>
    <row r="28" spans="1:9" x14ac:dyDescent="0.25">
      <c r="A28" s="19" t="s">
        <v>188</v>
      </c>
      <c r="B28" s="18">
        <v>457</v>
      </c>
      <c r="C28" s="56" t="s">
        <v>45</v>
      </c>
      <c r="D28" s="56" t="s">
        <v>47</v>
      </c>
      <c r="E28" s="56" t="s">
        <v>137</v>
      </c>
      <c r="F28" s="19" t="s">
        <v>137</v>
      </c>
      <c r="G28" s="19"/>
      <c r="H28" s="60"/>
      <c r="I28" s="60"/>
    </row>
    <row r="29" spans="1:9" x14ac:dyDescent="0.25">
      <c r="A29" s="19" t="s">
        <v>189</v>
      </c>
      <c r="B29" s="18">
        <v>502</v>
      </c>
      <c r="C29" s="56" t="s">
        <v>22</v>
      </c>
      <c r="D29" s="56" t="s">
        <v>190</v>
      </c>
      <c r="E29" s="56" t="s">
        <v>137</v>
      </c>
      <c r="F29" s="19" t="s">
        <v>137</v>
      </c>
      <c r="G29" s="19"/>
      <c r="H29" s="60"/>
      <c r="I29" s="60"/>
    </row>
    <row r="30" spans="1:9" x14ac:dyDescent="0.25">
      <c r="A30" s="19" t="s">
        <v>191</v>
      </c>
      <c r="B30" s="18">
        <v>103</v>
      </c>
      <c r="C30" s="55" t="s">
        <v>144</v>
      </c>
      <c r="D30" s="56" t="s">
        <v>84</v>
      </c>
      <c r="E30" s="56" t="s">
        <v>162</v>
      </c>
      <c r="F30" s="19" t="s">
        <v>135</v>
      </c>
      <c r="G30" s="19" t="s">
        <v>602</v>
      </c>
      <c r="H30" s="60"/>
      <c r="I30" s="60"/>
    </row>
    <row r="31" spans="1:9" x14ac:dyDescent="0.25">
      <c r="A31" s="19" t="s">
        <v>192</v>
      </c>
      <c r="B31" s="18">
        <v>273</v>
      </c>
      <c r="C31" s="56" t="s">
        <v>33</v>
      </c>
      <c r="D31" s="56" t="s">
        <v>193</v>
      </c>
      <c r="E31" s="56" t="s">
        <v>137</v>
      </c>
      <c r="F31" s="19" t="s">
        <v>137</v>
      </c>
      <c r="G31" s="19"/>
      <c r="H31" s="60"/>
      <c r="I31" s="60"/>
    </row>
    <row r="32" spans="1:9" x14ac:dyDescent="0.25">
      <c r="A32" s="19" t="s">
        <v>194</v>
      </c>
      <c r="B32" s="18">
        <v>1464</v>
      </c>
      <c r="C32" s="56" t="s">
        <v>39</v>
      </c>
      <c r="D32" s="56" t="s">
        <v>154</v>
      </c>
      <c r="E32" s="56" t="s">
        <v>137</v>
      </c>
      <c r="F32" s="19" t="s">
        <v>137</v>
      </c>
      <c r="G32" s="19"/>
      <c r="H32" s="60"/>
      <c r="I32" s="60"/>
    </row>
    <row r="33" spans="1:9" x14ac:dyDescent="0.25">
      <c r="A33" s="19" t="s">
        <v>195</v>
      </c>
      <c r="B33" s="18">
        <v>827</v>
      </c>
      <c r="C33" s="56" t="s">
        <v>39</v>
      </c>
      <c r="D33" s="56" t="s">
        <v>154</v>
      </c>
      <c r="E33" s="56" t="s">
        <v>137</v>
      </c>
      <c r="F33" s="19" t="s">
        <v>137</v>
      </c>
      <c r="G33" s="19"/>
      <c r="H33" s="60"/>
      <c r="I33" s="60"/>
    </row>
    <row r="34" spans="1:9" x14ac:dyDescent="0.25">
      <c r="A34" s="19" t="s">
        <v>196</v>
      </c>
      <c r="B34" s="18">
        <v>107</v>
      </c>
      <c r="C34" s="55" t="s">
        <v>144</v>
      </c>
      <c r="D34" s="56" t="s">
        <v>197</v>
      </c>
      <c r="E34" s="56" t="s">
        <v>197</v>
      </c>
      <c r="F34" s="19" t="s">
        <v>135</v>
      </c>
      <c r="G34" s="19" t="s">
        <v>602</v>
      </c>
      <c r="H34" s="60"/>
      <c r="I34" s="60"/>
    </row>
    <row r="35" spans="1:9" x14ac:dyDescent="0.25">
      <c r="A35" s="19" t="s">
        <v>198</v>
      </c>
      <c r="B35" s="18">
        <v>733</v>
      </c>
      <c r="C35" s="56" t="s">
        <v>39</v>
      </c>
      <c r="D35" s="56" t="s">
        <v>199</v>
      </c>
      <c r="E35" s="56" t="s">
        <v>137</v>
      </c>
      <c r="F35" s="19" t="s">
        <v>137</v>
      </c>
      <c r="G35" s="19"/>
      <c r="H35" s="60"/>
      <c r="I35" s="60"/>
    </row>
    <row r="36" spans="1:9" x14ac:dyDescent="0.25">
      <c r="A36" s="19" t="s">
        <v>200</v>
      </c>
      <c r="B36" s="18">
        <v>178</v>
      </c>
      <c r="C36" s="56" t="s">
        <v>15</v>
      </c>
      <c r="D36" s="56" t="s">
        <v>201</v>
      </c>
      <c r="E36" s="56" t="s">
        <v>137</v>
      </c>
      <c r="F36" s="19" t="s">
        <v>137</v>
      </c>
      <c r="G36" s="19"/>
      <c r="H36" s="60"/>
      <c r="I36" s="60"/>
    </row>
    <row r="37" spans="1:9" x14ac:dyDescent="0.25">
      <c r="A37" s="56" t="s">
        <v>605</v>
      </c>
      <c r="B37" s="18">
        <v>330</v>
      </c>
      <c r="C37" s="56" t="s">
        <v>24</v>
      </c>
      <c r="D37" s="56" t="s">
        <v>589</v>
      </c>
      <c r="E37" s="56" t="s">
        <v>137</v>
      </c>
      <c r="F37" s="19" t="s">
        <v>137</v>
      </c>
      <c r="G37" s="19"/>
      <c r="H37" s="60"/>
      <c r="I37" s="60"/>
    </row>
    <row r="38" spans="1:9" x14ac:dyDescent="0.25">
      <c r="A38" s="19" t="s">
        <v>202</v>
      </c>
      <c r="B38" s="18">
        <v>75</v>
      </c>
      <c r="C38" s="55" t="s">
        <v>144</v>
      </c>
      <c r="D38" s="56" t="s">
        <v>203</v>
      </c>
      <c r="E38" s="56" t="s">
        <v>172</v>
      </c>
      <c r="F38" s="19" t="s">
        <v>135</v>
      </c>
      <c r="G38" s="19" t="s">
        <v>602</v>
      </c>
      <c r="H38" s="60"/>
      <c r="I38" s="60"/>
    </row>
    <row r="39" spans="1:9" x14ac:dyDescent="0.25">
      <c r="A39" s="19" t="s">
        <v>204</v>
      </c>
      <c r="B39" s="18">
        <v>569</v>
      </c>
      <c r="C39" s="56" t="s">
        <v>0</v>
      </c>
      <c r="D39" s="56" t="s">
        <v>12</v>
      </c>
      <c r="E39" s="56" t="s">
        <v>137</v>
      </c>
      <c r="F39" s="19" t="s">
        <v>137</v>
      </c>
      <c r="G39" s="19"/>
      <c r="H39" s="60"/>
      <c r="I39" s="60"/>
    </row>
    <row r="40" spans="1:9" x14ac:dyDescent="0.25">
      <c r="A40" s="19" t="s">
        <v>205</v>
      </c>
      <c r="B40" s="18">
        <v>49</v>
      </c>
      <c r="C40" s="55" t="s">
        <v>161</v>
      </c>
      <c r="D40" s="56" t="s">
        <v>82</v>
      </c>
      <c r="E40" s="56" t="s">
        <v>206</v>
      </c>
      <c r="F40" s="19" t="s">
        <v>135</v>
      </c>
      <c r="G40" s="19"/>
      <c r="H40" s="60"/>
      <c r="I40" s="60"/>
    </row>
    <row r="41" spans="1:9" x14ac:dyDescent="0.25">
      <c r="A41" s="19" t="s">
        <v>207</v>
      </c>
      <c r="B41" s="18">
        <v>380</v>
      </c>
      <c r="C41" s="55" t="s">
        <v>161</v>
      </c>
      <c r="D41" s="56" t="s">
        <v>93</v>
      </c>
      <c r="E41" s="56" t="s">
        <v>208</v>
      </c>
      <c r="F41" s="19" t="s">
        <v>135</v>
      </c>
      <c r="G41" s="19"/>
      <c r="H41" s="60"/>
      <c r="I41" s="60"/>
    </row>
    <row r="42" spans="1:9" x14ac:dyDescent="0.25">
      <c r="A42" s="19" t="s">
        <v>209</v>
      </c>
      <c r="B42" s="18">
        <v>2900</v>
      </c>
      <c r="C42" s="56" t="s">
        <v>0</v>
      </c>
      <c r="D42" s="56" t="s">
        <v>210</v>
      </c>
      <c r="E42" s="56" t="s">
        <v>137</v>
      </c>
      <c r="F42" s="19" t="s">
        <v>137</v>
      </c>
      <c r="G42" s="19"/>
      <c r="H42" s="60"/>
      <c r="I42" s="60"/>
    </row>
    <row r="43" spans="1:9" x14ac:dyDescent="0.25">
      <c r="A43" s="19" t="s">
        <v>211</v>
      </c>
      <c r="B43" s="18">
        <v>1954</v>
      </c>
      <c r="C43" s="56" t="s">
        <v>0</v>
      </c>
      <c r="D43" s="56" t="s">
        <v>210</v>
      </c>
      <c r="E43" s="56" t="s">
        <v>137</v>
      </c>
      <c r="F43" s="19" t="s">
        <v>137</v>
      </c>
      <c r="G43" s="19"/>
      <c r="H43" s="60"/>
      <c r="I43" s="60"/>
    </row>
    <row r="44" spans="1:9" x14ac:dyDescent="0.25">
      <c r="A44" s="19" t="s">
        <v>212</v>
      </c>
      <c r="B44" s="18">
        <v>90</v>
      </c>
      <c r="C44" s="56" t="s">
        <v>45</v>
      </c>
      <c r="D44" s="56" t="s">
        <v>213</v>
      </c>
      <c r="E44" s="56" t="s">
        <v>137</v>
      </c>
      <c r="F44" s="19" t="s">
        <v>137</v>
      </c>
      <c r="G44" s="19"/>
      <c r="H44" s="60"/>
      <c r="I44" s="60"/>
    </row>
    <row r="45" spans="1:9" x14ac:dyDescent="0.25">
      <c r="A45" s="19" t="s">
        <v>214</v>
      </c>
      <c r="B45" s="18">
        <v>344</v>
      </c>
      <c r="C45" s="56" t="s">
        <v>24</v>
      </c>
      <c r="D45" s="56" t="s">
        <v>215</v>
      </c>
      <c r="E45" s="56" t="s">
        <v>137</v>
      </c>
      <c r="F45" s="19" t="s">
        <v>137</v>
      </c>
      <c r="G45" s="19"/>
      <c r="H45" s="60"/>
      <c r="I45" s="60"/>
    </row>
    <row r="46" spans="1:9" x14ac:dyDescent="0.25">
      <c r="A46" s="19" t="s">
        <v>216</v>
      </c>
      <c r="B46" s="18">
        <v>526</v>
      </c>
      <c r="C46" s="56" t="s">
        <v>24</v>
      </c>
      <c r="D46" s="56" t="s">
        <v>26</v>
      </c>
      <c r="E46" s="56" t="s">
        <v>137</v>
      </c>
      <c r="F46" s="19" t="s">
        <v>137</v>
      </c>
      <c r="G46" s="19"/>
      <c r="H46" s="60"/>
      <c r="I46" s="60"/>
    </row>
    <row r="47" spans="1:9" x14ac:dyDescent="0.25">
      <c r="A47" s="19" t="s">
        <v>217</v>
      </c>
      <c r="B47" s="18">
        <v>404</v>
      </c>
      <c r="C47" s="55" t="s">
        <v>161</v>
      </c>
      <c r="D47" s="56" t="s">
        <v>55</v>
      </c>
      <c r="E47" s="56" t="s">
        <v>180</v>
      </c>
      <c r="F47" s="19" t="s">
        <v>135</v>
      </c>
      <c r="G47" s="19" t="s">
        <v>602</v>
      </c>
      <c r="H47" s="60"/>
      <c r="I47" s="60"/>
    </row>
    <row r="48" spans="1:9" x14ac:dyDescent="0.25">
      <c r="A48" s="19" t="s">
        <v>218</v>
      </c>
      <c r="B48" s="18">
        <v>411</v>
      </c>
      <c r="C48" s="55" t="s">
        <v>161</v>
      </c>
      <c r="D48" s="56" t="s">
        <v>55</v>
      </c>
      <c r="E48" s="56" t="s">
        <v>180</v>
      </c>
      <c r="F48" s="19" t="s">
        <v>135</v>
      </c>
      <c r="G48" s="19" t="s">
        <v>602</v>
      </c>
      <c r="H48" s="60"/>
      <c r="I48" s="60"/>
    </row>
    <row r="49" spans="1:9" x14ac:dyDescent="0.25">
      <c r="A49" s="19" t="s">
        <v>219</v>
      </c>
      <c r="B49" s="18">
        <v>1315</v>
      </c>
      <c r="C49" s="55" t="s">
        <v>161</v>
      </c>
      <c r="D49" s="56" t="s">
        <v>55</v>
      </c>
      <c r="E49" s="56" t="s">
        <v>180</v>
      </c>
      <c r="F49" s="19" t="s">
        <v>135</v>
      </c>
      <c r="G49" s="19" t="s">
        <v>602</v>
      </c>
      <c r="H49" s="60"/>
      <c r="I49" s="60"/>
    </row>
    <row r="50" spans="1:9" x14ac:dyDescent="0.25">
      <c r="A50" s="19" t="s">
        <v>220</v>
      </c>
      <c r="B50" s="18">
        <v>90</v>
      </c>
      <c r="C50" s="55" t="s">
        <v>144</v>
      </c>
      <c r="D50" s="56" t="s">
        <v>221</v>
      </c>
      <c r="E50" s="56" t="s">
        <v>62</v>
      </c>
      <c r="F50" s="19" t="s">
        <v>135</v>
      </c>
      <c r="G50" s="19"/>
      <c r="H50" s="60"/>
      <c r="I50" s="60"/>
    </row>
    <row r="51" spans="1:9" x14ac:dyDescent="0.25">
      <c r="A51" s="19" t="s">
        <v>222</v>
      </c>
      <c r="B51" s="18">
        <v>185</v>
      </c>
      <c r="C51" s="56" t="s">
        <v>45</v>
      </c>
      <c r="D51" s="56" t="s">
        <v>223</v>
      </c>
      <c r="E51" s="56" t="s">
        <v>137</v>
      </c>
      <c r="F51" s="19" t="s">
        <v>137</v>
      </c>
      <c r="G51" s="19"/>
      <c r="H51" s="60"/>
      <c r="I51" s="60"/>
    </row>
    <row r="52" spans="1:9" x14ac:dyDescent="0.25">
      <c r="A52" s="19" t="s">
        <v>224</v>
      </c>
      <c r="B52" s="18">
        <v>762</v>
      </c>
      <c r="C52" s="55" t="s">
        <v>161</v>
      </c>
      <c r="D52" s="56" t="s">
        <v>79</v>
      </c>
      <c r="E52" s="56" t="s">
        <v>206</v>
      </c>
      <c r="F52" s="19" t="s">
        <v>135</v>
      </c>
      <c r="G52" s="19"/>
      <c r="H52" s="60"/>
      <c r="I52" s="60"/>
    </row>
    <row r="53" spans="1:9" x14ac:dyDescent="0.25">
      <c r="A53" s="19" t="s">
        <v>225</v>
      </c>
      <c r="B53" s="18">
        <v>7</v>
      </c>
      <c r="C53" s="55" t="s">
        <v>161</v>
      </c>
      <c r="D53" s="56" t="s">
        <v>226</v>
      </c>
      <c r="E53" s="56" t="s">
        <v>227</v>
      </c>
      <c r="F53" s="19" t="s">
        <v>135</v>
      </c>
      <c r="G53" s="19" t="s">
        <v>602</v>
      </c>
      <c r="H53" s="60"/>
      <c r="I53" s="60"/>
    </row>
    <row r="54" spans="1:9" x14ac:dyDescent="0.25">
      <c r="A54" s="19" t="s">
        <v>228</v>
      </c>
      <c r="B54" s="18">
        <v>24</v>
      </c>
      <c r="C54" s="55" t="s">
        <v>144</v>
      </c>
      <c r="D54" s="56" t="s">
        <v>229</v>
      </c>
      <c r="E54" s="56" t="s">
        <v>227</v>
      </c>
      <c r="F54" s="19" t="s">
        <v>135</v>
      </c>
      <c r="G54" s="19" t="s">
        <v>602</v>
      </c>
      <c r="H54" s="60"/>
      <c r="I54" s="60"/>
    </row>
    <row r="55" spans="1:9" x14ac:dyDescent="0.25">
      <c r="A55" s="19" t="s">
        <v>230</v>
      </c>
      <c r="B55" s="18">
        <v>374</v>
      </c>
      <c r="C55" s="56" t="s">
        <v>33</v>
      </c>
      <c r="D55" s="56" t="s">
        <v>231</v>
      </c>
      <c r="E55" s="56" t="s">
        <v>137</v>
      </c>
      <c r="F55" s="19" t="s">
        <v>137</v>
      </c>
      <c r="G55" s="19"/>
      <c r="H55" s="60"/>
      <c r="I55" s="60"/>
    </row>
    <row r="56" spans="1:9" x14ac:dyDescent="0.25">
      <c r="A56" s="19" t="s">
        <v>232</v>
      </c>
      <c r="B56" s="18">
        <v>46</v>
      </c>
      <c r="C56" s="56" t="s">
        <v>41</v>
      </c>
      <c r="D56" s="56" t="s">
        <v>233</v>
      </c>
      <c r="E56" s="56" t="s">
        <v>137</v>
      </c>
      <c r="F56" s="19" t="s">
        <v>137</v>
      </c>
      <c r="G56" s="19"/>
      <c r="H56" s="60"/>
      <c r="I56" s="60"/>
    </row>
    <row r="57" spans="1:9" x14ac:dyDescent="0.25">
      <c r="A57" s="19" t="s">
        <v>234</v>
      </c>
      <c r="B57" s="18">
        <v>341</v>
      </c>
      <c r="C57" s="56" t="s">
        <v>24</v>
      </c>
      <c r="D57" s="56" t="s">
        <v>235</v>
      </c>
      <c r="E57" s="56" t="s">
        <v>137</v>
      </c>
      <c r="F57" s="19" t="s">
        <v>137</v>
      </c>
      <c r="G57" s="19"/>
      <c r="H57" s="60"/>
      <c r="I57" s="60"/>
    </row>
    <row r="58" spans="1:9" x14ac:dyDescent="0.25">
      <c r="A58" s="19" t="s">
        <v>236</v>
      </c>
      <c r="B58" s="18">
        <v>58</v>
      </c>
      <c r="C58" s="55" t="s">
        <v>144</v>
      </c>
      <c r="D58" s="56" t="s">
        <v>237</v>
      </c>
      <c r="E58" s="56" t="s">
        <v>227</v>
      </c>
      <c r="F58" s="19" t="s">
        <v>135</v>
      </c>
      <c r="G58" s="19"/>
      <c r="H58" s="60"/>
      <c r="I58" s="60"/>
    </row>
    <row r="59" spans="1:9" x14ac:dyDescent="0.25">
      <c r="A59" s="19" t="s">
        <v>238</v>
      </c>
      <c r="B59" s="18">
        <v>237</v>
      </c>
      <c r="C59" s="55" t="s">
        <v>144</v>
      </c>
      <c r="D59" s="56" t="s">
        <v>67</v>
      </c>
      <c r="E59" s="56" t="s">
        <v>165</v>
      </c>
      <c r="F59" s="19" t="s">
        <v>135</v>
      </c>
      <c r="G59" s="19" t="s">
        <v>602</v>
      </c>
      <c r="H59" s="60"/>
      <c r="I59" s="60"/>
    </row>
    <row r="60" spans="1:9" x14ac:dyDescent="0.25">
      <c r="A60" s="19" t="s">
        <v>239</v>
      </c>
      <c r="B60" s="18">
        <v>812</v>
      </c>
      <c r="C60" s="56" t="s">
        <v>0</v>
      </c>
      <c r="D60" s="56" t="s">
        <v>162</v>
      </c>
      <c r="E60" s="56" t="s">
        <v>137</v>
      </c>
      <c r="F60" s="19" t="s">
        <v>137</v>
      </c>
      <c r="G60" s="19"/>
      <c r="H60" s="60"/>
      <c r="I60" s="60"/>
    </row>
    <row r="61" spans="1:9" x14ac:dyDescent="0.25">
      <c r="A61" s="19" t="s">
        <v>240</v>
      </c>
      <c r="B61" s="18">
        <v>231</v>
      </c>
      <c r="C61" s="56" t="s">
        <v>45</v>
      </c>
      <c r="D61" s="56" t="s">
        <v>241</v>
      </c>
      <c r="E61" s="56" t="s">
        <v>137</v>
      </c>
      <c r="F61" s="19" t="s">
        <v>137</v>
      </c>
      <c r="G61" s="19"/>
      <c r="H61" s="60"/>
      <c r="I61" s="60"/>
    </row>
    <row r="62" spans="1:9" x14ac:dyDescent="0.25">
      <c r="A62" s="19" t="s">
        <v>242</v>
      </c>
      <c r="B62" s="18">
        <v>672</v>
      </c>
      <c r="C62" s="56" t="s">
        <v>33</v>
      </c>
      <c r="D62" s="56" t="s">
        <v>243</v>
      </c>
      <c r="E62" s="56" t="s">
        <v>137</v>
      </c>
      <c r="F62" s="19" t="s">
        <v>137</v>
      </c>
      <c r="G62" s="19"/>
      <c r="H62" s="60"/>
      <c r="I62" s="60"/>
    </row>
    <row r="63" spans="1:9" x14ac:dyDescent="0.25">
      <c r="A63" s="19" t="s">
        <v>244</v>
      </c>
      <c r="B63" s="18">
        <v>78</v>
      </c>
      <c r="C63" s="55" t="s">
        <v>144</v>
      </c>
      <c r="D63" s="56" t="s">
        <v>101</v>
      </c>
      <c r="E63" s="56" t="s">
        <v>180</v>
      </c>
      <c r="F63" s="19" t="s">
        <v>135</v>
      </c>
      <c r="G63" s="19" t="s">
        <v>602</v>
      </c>
      <c r="H63" s="60"/>
      <c r="I63" s="60"/>
    </row>
    <row r="64" spans="1:9" x14ac:dyDescent="0.25">
      <c r="A64" s="19" t="s">
        <v>245</v>
      </c>
      <c r="B64" s="18">
        <v>206</v>
      </c>
      <c r="C64" s="56" t="s">
        <v>13</v>
      </c>
      <c r="D64" s="56" t="s">
        <v>246</v>
      </c>
      <c r="E64" s="56" t="s">
        <v>137</v>
      </c>
      <c r="F64" s="19" t="s">
        <v>137</v>
      </c>
      <c r="G64" s="19"/>
      <c r="H64" s="60"/>
      <c r="I64" s="60"/>
    </row>
    <row r="65" spans="1:9" x14ac:dyDescent="0.25">
      <c r="A65" s="19" t="s">
        <v>247</v>
      </c>
      <c r="B65" s="18">
        <v>173</v>
      </c>
      <c r="C65" s="56" t="s">
        <v>24</v>
      </c>
      <c r="D65" s="56" t="s">
        <v>248</v>
      </c>
      <c r="E65" s="56" t="s">
        <v>137</v>
      </c>
      <c r="F65" s="19" t="s">
        <v>137</v>
      </c>
      <c r="G65" s="19"/>
      <c r="H65" s="60"/>
      <c r="I65" s="60"/>
    </row>
    <row r="66" spans="1:9" x14ac:dyDescent="0.25">
      <c r="A66" s="19" t="s">
        <v>249</v>
      </c>
      <c r="B66" s="18">
        <v>607</v>
      </c>
      <c r="C66" s="56" t="s">
        <v>39</v>
      </c>
      <c r="D66" s="56" t="s">
        <v>250</v>
      </c>
      <c r="E66" s="56" t="s">
        <v>137</v>
      </c>
      <c r="F66" s="19" t="s">
        <v>137</v>
      </c>
      <c r="G66" s="19" t="s">
        <v>602</v>
      </c>
      <c r="H66" s="60"/>
      <c r="I66" s="60"/>
    </row>
    <row r="67" spans="1:9" x14ac:dyDescent="0.25">
      <c r="A67" s="19" t="s">
        <v>251</v>
      </c>
      <c r="B67" s="18">
        <v>106</v>
      </c>
      <c r="C67" s="56" t="s">
        <v>15</v>
      </c>
      <c r="D67" s="56" t="s">
        <v>21</v>
      </c>
      <c r="E67" s="56" t="s">
        <v>137</v>
      </c>
      <c r="F67" s="19" t="s">
        <v>137</v>
      </c>
      <c r="G67" s="19"/>
      <c r="H67" s="60"/>
      <c r="I67" s="60"/>
    </row>
    <row r="68" spans="1:9" x14ac:dyDescent="0.25">
      <c r="A68" s="19" t="s">
        <v>252</v>
      </c>
      <c r="B68" s="18">
        <v>246</v>
      </c>
      <c r="C68" s="56" t="s">
        <v>45</v>
      </c>
      <c r="D68" s="56" t="s">
        <v>253</v>
      </c>
      <c r="E68" s="56" t="s">
        <v>137</v>
      </c>
      <c r="F68" s="19" t="s">
        <v>137</v>
      </c>
      <c r="G68" s="19"/>
      <c r="H68" s="60"/>
      <c r="I68" s="60"/>
    </row>
    <row r="69" spans="1:9" x14ac:dyDescent="0.25">
      <c r="A69" s="19" t="s">
        <v>254</v>
      </c>
      <c r="B69" s="18">
        <v>30</v>
      </c>
      <c r="C69" s="55" t="s">
        <v>161</v>
      </c>
      <c r="D69" s="56" t="s">
        <v>255</v>
      </c>
      <c r="E69" s="56" t="s">
        <v>221</v>
      </c>
      <c r="F69" s="19" t="s">
        <v>135</v>
      </c>
      <c r="G69" s="19"/>
      <c r="H69" s="60"/>
      <c r="I69" s="60"/>
    </row>
    <row r="70" spans="1:9" x14ac:dyDescent="0.25">
      <c r="A70" s="19" t="s">
        <v>256</v>
      </c>
      <c r="B70" s="18">
        <v>167</v>
      </c>
      <c r="C70" s="55" t="s">
        <v>144</v>
      </c>
      <c r="D70" s="56" t="s">
        <v>257</v>
      </c>
      <c r="E70" s="56" t="s">
        <v>227</v>
      </c>
      <c r="F70" s="19" t="s">
        <v>135</v>
      </c>
      <c r="G70" s="19" t="s">
        <v>602</v>
      </c>
      <c r="H70" s="60"/>
      <c r="I70" s="60"/>
    </row>
    <row r="71" spans="1:9" x14ac:dyDescent="0.25">
      <c r="A71" s="19" t="s">
        <v>258</v>
      </c>
      <c r="B71" s="18">
        <v>401</v>
      </c>
      <c r="C71" s="56" t="s">
        <v>41</v>
      </c>
      <c r="D71" s="56" t="s">
        <v>259</v>
      </c>
      <c r="E71" s="56" t="s">
        <v>137</v>
      </c>
      <c r="F71" s="19" t="s">
        <v>137</v>
      </c>
      <c r="G71" s="19"/>
      <c r="H71" s="60"/>
      <c r="I71" s="60"/>
    </row>
    <row r="72" spans="1:9" x14ac:dyDescent="0.25">
      <c r="A72" s="19" t="s">
        <v>260</v>
      </c>
      <c r="B72" s="18">
        <f>3917+69</f>
        <v>3986</v>
      </c>
      <c r="C72" s="56" t="s">
        <v>0</v>
      </c>
      <c r="D72" s="56" t="s">
        <v>11</v>
      </c>
      <c r="E72" s="56" t="s">
        <v>137</v>
      </c>
      <c r="F72" s="19" t="s">
        <v>137</v>
      </c>
      <c r="G72" s="19"/>
      <c r="H72" s="60"/>
      <c r="I72" s="60"/>
    </row>
    <row r="73" spans="1:9" x14ac:dyDescent="0.25">
      <c r="A73" s="19" t="s">
        <v>261</v>
      </c>
      <c r="B73" s="18">
        <v>95</v>
      </c>
      <c r="C73" s="55" t="s">
        <v>144</v>
      </c>
      <c r="D73" s="56" t="s">
        <v>106</v>
      </c>
      <c r="E73" s="56" t="s">
        <v>172</v>
      </c>
      <c r="F73" s="19" t="s">
        <v>135</v>
      </c>
      <c r="G73" s="19" t="s">
        <v>602</v>
      </c>
      <c r="H73" s="60"/>
      <c r="I73" s="60"/>
    </row>
    <row r="74" spans="1:9" x14ac:dyDescent="0.25">
      <c r="A74" s="19" t="s">
        <v>262</v>
      </c>
      <c r="B74" s="18">
        <v>1477</v>
      </c>
      <c r="C74" s="18" t="s">
        <v>39</v>
      </c>
      <c r="D74" s="56" t="s">
        <v>263</v>
      </c>
      <c r="E74" s="56" t="s">
        <v>137</v>
      </c>
      <c r="F74" s="19" t="s">
        <v>137</v>
      </c>
      <c r="G74" s="19"/>
      <c r="H74" s="60"/>
      <c r="I74" s="60"/>
    </row>
    <row r="75" spans="1:9" x14ac:dyDescent="0.25">
      <c r="A75" s="19" t="s">
        <v>264</v>
      </c>
      <c r="B75" s="18">
        <v>122</v>
      </c>
      <c r="C75" s="55" t="s">
        <v>144</v>
      </c>
      <c r="D75" s="56" t="s">
        <v>102</v>
      </c>
      <c r="E75" s="56" t="s">
        <v>73</v>
      </c>
      <c r="F75" s="19" t="s">
        <v>135</v>
      </c>
      <c r="G75" s="19"/>
      <c r="H75" s="60"/>
      <c r="I75" s="60"/>
    </row>
    <row r="76" spans="1:9" x14ac:dyDescent="0.25">
      <c r="A76" s="19" t="s">
        <v>265</v>
      </c>
      <c r="B76" s="18">
        <v>74</v>
      </c>
      <c r="C76" s="55" t="s">
        <v>144</v>
      </c>
      <c r="D76" s="56" t="s">
        <v>100</v>
      </c>
      <c r="E76" s="56" t="s">
        <v>180</v>
      </c>
      <c r="F76" s="19" t="s">
        <v>135</v>
      </c>
      <c r="G76" s="19" t="s">
        <v>602</v>
      </c>
      <c r="H76" s="60"/>
      <c r="I76" s="60"/>
    </row>
    <row r="77" spans="1:9" x14ac:dyDescent="0.25">
      <c r="A77" s="19" t="s">
        <v>266</v>
      </c>
      <c r="B77" s="18">
        <v>487</v>
      </c>
      <c r="C77" s="18" t="s">
        <v>22</v>
      </c>
      <c r="D77" s="56" t="s">
        <v>267</v>
      </c>
      <c r="E77" s="56" t="s">
        <v>137</v>
      </c>
      <c r="F77" s="19" t="s">
        <v>137</v>
      </c>
      <c r="G77" s="19"/>
      <c r="H77" s="60"/>
      <c r="I77" s="60"/>
    </row>
    <row r="78" spans="1:9" x14ac:dyDescent="0.25">
      <c r="A78" s="19" t="s">
        <v>268</v>
      </c>
      <c r="B78" s="18">
        <v>485</v>
      </c>
      <c r="C78" s="18" t="s">
        <v>24</v>
      </c>
      <c r="D78" s="56" t="s">
        <v>27</v>
      </c>
      <c r="E78" s="56" t="s">
        <v>137</v>
      </c>
      <c r="F78" s="19" t="s">
        <v>137</v>
      </c>
      <c r="G78" s="19"/>
      <c r="H78" s="60"/>
      <c r="I78" s="60"/>
    </row>
    <row r="79" spans="1:9" x14ac:dyDescent="0.25">
      <c r="A79" s="19" t="s">
        <v>269</v>
      </c>
      <c r="B79" s="18">
        <v>680</v>
      </c>
      <c r="C79" s="18" t="s">
        <v>15</v>
      </c>
      <c r="D79" s="56" t="s">
        <v>270</v>
      </c>
      <c r="E79" s="56" t="s">
        <v>137</v>
      </c>
      <c r="F79" s="19" t="s">
        <v>137</v>
      </c>
      <c r="G79" s="19"/>
      <c r="H79" s="60"/>
      <c r="I79" s="60"/>
    </row>
    <row r="80" spans="1:9" x14ac:dyDescent="0.25">
      <c r="A80" s="19" t="s">
        <v>271</v>
      </c>
      <c r="B80" s="18">
        <v>416</v>
      </c>
      <c r="C80" s="55" t="s">
        <v>161</v>
      </c>
      <c r="D80" s="56" t="s">
        <v>105</v>
      </c>
      <c r="E80" s="56" t="s">
        <v>272</v>
      </c>
      <c r="F80" s="19" t="s">
        <v>135</v>
      </c>
      <c r="G80" s="19" t="s">
        <v>602</v>
      </c>
      <c r="H80" s="60"/>
      <c r="I80" s="60"/>
    </row>
    <row r="81" spans="1:9" x14ac:dyDescent="0.25">
      <c r="A81" s="19" t="s">
        <v>273</v>
      </c>
      <c r="B81" s="18">
        <v>134</v>
      </c>
      <c r="C81" s="18" t="s">
        <v>15</v>
      </c>
      <c r="D81" s="56" t="s">
        <v>274</v>
      </c>
      <c r="E81" s="56" t="s">
        <v>137</v>
      </c>
      <c r="F81" s="19" t="s">
        <v>137</v>
      </c>
      <c r="G81" s="19" t="s">
        <v>602</v>
      </c>
      <c r="H81" s="60"/>
      <c r="I81" s="60"/>
    </row>
    <row r="82" spans="1:9" x14ac:dyDescent="0.25">
      <c r="A82" s="19" t="s">
        <v>275</v>
      </c>
      <c r="B82" s="18">
        <v>572</v>
      </c>
      <c r="C82" s="18" t="s">
        <v>24</v>
      </c>
      <c r="D82" s="56" t="s">
        <v>276</v>
      </c>
      <c r="E82" s="56" t="s">
        <v>137</v>
      </c>
      <c r="F82" s="19" t="s">
        <v>137</v>
      </c>
      <c r="G82" s="19"/>
      <c r="H82" s="60"/>
      <c r="I82" s="60"/>
    </row>
    <row r="83" spans="1:9" x14ac:dyDescent="0.25">
      <c r="A83" s="19" t="s">
        <v>277</v>
      </c>
      <c r="B83" s="18">
        <v>699</v>
      </c>
      <c r="C83" s="18" t="s">
        <v>0</v>
      </c>
      <c r="D83" s="56" t="s">
        <v>278</v>
      </c>
      <c r="E83" s="56" t="s">
        <v>137</v>
      </c>
      <c r="F83" s="19" t="s">
        <v>137</v>
      </c>
      <c r="G83" s="19"/>
      <c r="H83" s="60"/>
      <c r="I83" s="60"/>
    </row>
    <row r="84" spans="1:9" x14ac:dyDescent="0.25">
      <c r="A84" s="19" t="s">
        <v>279</v>
      </c>
      <c r="B84" s="18">
        <v>36</v>
      </c>
      <c r="C84" s="55" t="s">
        <v>144</v>
      </c>
      <c r="D84" s="56" t="s">
        <v>280</v>
      </c>
      <c r="E84" s="56" t="s">
        <v>281</v>
      </c>
      <c r="F84" s="19" t="s">
        <v>135</v>
      </c>
      <c r="G84" s="19" t="s">
        <v>602</v>
      </c>
      <c r="H84" s="60"/>
      <c r="I84" s="60"/>
    </row>
    <row r="85" spans="1:9" x14ac:dyDescent="0.25">
      <c r="A85" s="19" t="s">
        <v>282</v>
      </c>
      <c r="B85" s="18">
        <v>206</v>
      </c>
      <c r="C85" s="55" t="s">
        <v>144</v>
      </c>
      <c r="D85" s="56" t="s">
        <v>116</v>
      </c>
      <c r="E85" s="56" t="s">
        <v>180</v>
      </c>
      <c r="F85" s="19" t="s">
        <v>135</v>
      </c>
      <c r="G85" s="19" t="s">
        <v>602</v>
      </c>
      <c r="H85" s="60"/>
      <c r="I85" s="60"/>
    </row>
    <row r="86" spans="1:9" x14ac:dyDescent="0.25">
      <c r="A86" s="19" t="s">
        <v>283</v>
      </c>
      <c r="B86" s="18">
        <v>59</v>
      </c>
      <c r="C86" s="55" t="s">
        <v>161</v>
      </c>
      <c r="D86" s="56" t="s">
        <v>105</v>
      </c>
      <c r="E86" s="56" t="s">
        <v>272</v>
      </c>
      <c r="F86" s="19" t="s">
        <v>135</v>
      </c>
      <c r="G86" s="19"/>
      <c r="H86" s="60"/>
      <c r="I86" s="60"/>
    </row>
    <row r="87" spans="1:9" x14ac:dyDescent="0.25">
      <c r="A87" s="19" t="s">
        <v>284</v>
      </c>
      <c r="B87" s="18">
        <v>477</v>
      </c>
      <c r="C87" s="56" t="s">
        <v>33</v>
      </c>
      <c r="D87" s="56" t="s">
        <v>34</v>
      </c>
      <c r="E87" s="56" t="s">
        <v>137</v>
      </c>
      <c r="F87" s="19" t="s">
        <v>137</v>
      </c>
      <c r="G87" s="19"/>
      <c r="H87" s="60"/>
      <c r="I87" s="60"/>
    </row>
    <row r="88" spans="1:9" x14ac:dyDescent="0.25">
      <c r="A88" s="19" t="s">
        <v>285</v>
      </c>
      <c r="B88" s="18">
        <v>420</v>
      </c>
      <c r="C88" s="18" t="s">
        <v>45</v>
      </c>
      <c r="D88" s="56" t="s">
        <v>46</v>
      </c>
      <c r="E88" s="56" t="s">
        <v>137</v>
      </c>
      <c r="F88" s="19" t="s">
        <v>137</v>
      </c>
      <c r="G88" s="19"/>
      <c r="H88" s="60"/>
      <c r="I88" s="60"/>
    </row>
    <row r="89" spans="1:9" x14ac:dyDescent="0.25">
      <c r="A89" s="19" t="s">
        <v>286</v>
      </c>
      <c r="B89" s="18">
        <v>175</v>
      </c>
      <c r="C89" s="55" t="s">
        <v>144</v>
      </c>
      <c r="D89" s="56" t="s">
        <v>95</v>
      </c>
      <c r="E89" s="56" t="s">
        <v>73</v>
      </c>
      <c r="F89" s="19" t="s">
        <v>135</v>
      </c>
      <c r="G89" s="19" t="s">
        <v>602</v>
      </c>
      <c r="H89" s="60"/>
      <c r="I89" s="60"/>
    </row>
    <row r="90" spans="1:9" x14ac:dyDescent="0.25">
      <c r="A90" s="19" t="s">
        <v>287</v>
      </c>
      <c r="B90" s="18">
        <v>376</v>
      </c>
      <c r="C90" s="18" t="s">
        <v>33</v>
      </c>
      <c r="D90" s="56" t="s">
        <v>288</v>
      </c>
      <c r="E90" s="56" t="s">
        <v>137</v>
      </c>
      <c r="F90" s="19" t="s">
        <v>137</v>
      </c>
      <c r="G90" s="19"/>
      <c r="H90" s="60"/>
      <c r="I90" s="60"/>
    </row>
    <row r="91" spans="1:9" x14ac:dyDescent="0.25">
      <c r="A91" s="19" t="s">
        <v>289</v>
      </c>
      <c r="B91" s="18">
        <v>126</v>
      </c>
      <c r="C91" s="55" t="s">
        <v>161</v>
      </c>
      <c r="D91" s="56" t="s">
        <v>93</v>
      </c>
      <c r="E91" s="56" t="s">
        <v>208</v>
      </c>
      <c r="F91" s="19" t="s">
        <v>135</v>
      </c>
      <c r="G91" s="19" t="s">
        <v>602</v>
      </c>
      <c r="H91" s="60"/>
      <c r="I91" s="60"/>
    </row>
    <row r="92" spans="1:9" x14ac:dyDescent="0.25">
      <c r="A92" s="19" t="s">
        <v>290</v>
      </c>
      <c r="B92" s="18">
        <v>499</v>
      </c>
      <c r="C92" s="55" t="s">
        <v>161</v>
      </c>
      <c r="D92" s="56" t="s">
        <v>55</v>
      </c>
      <c r="E92" s="56" t="s">
        <v>180</v>
      </c>
      <c r="F92" s="19" t="s">
        <v>135</v>
      </c>
      <c r="G92" s="19" t="s">
        <v>602</v>
      </c>
      <c r="H92" s="60"/>
      <c r="I92" s="60"/>
    </row>
    <row r="93" spans="1:9" x14ac:dyDescent="0.25">
      <c r="A93" s="19" t="s">
        <v>291</v>
      </c>
      <c r="B93" s="18">
        <v>653</v>
      </c>
      <c r="C93" s="18" t="s">
        <v>41</v>
      </c>
      <c r="D93" s="56" t="s">
        <v>292</v>
      </c>
      <c r="E93" s="56" t="s">
        <v>137</v>
      </c>
      <c r="F93" s="19" t="s">
        <v>137</v>
      </c>
      <c r="G93" s="19"/>
      <c r="H93" s="60"/>
      <c r="I93" s="60"/>
    </row>
    <row r="94" spans="1:9" x14ac:dyDescent="0.25">
      <c r="A94" s="19" t="s">
        <v>293</v>
      </c>
      <c r="B94" s="18">
        <v>79</v>
      </c>
      <c r="C94" s="55" t="s">
        <v>144</v>
      </c>
      <c r="D94" s="56" t="s">
        <v>294</v>
      </c>
      <c r="E94" s="56" t="s">
        <v>295</v>
      </c>
      <c r="F94" s="19" t="s">
        <v>135</v>
      </c>
      <c r="G94" s="19"/>
      <c r="H94" s="60"/>
      <c r="I94" s="60"/>
    </row>
    <row r="95" spans="1:9" x14ac:dyDescent="0.25">
      <c r="A95" s="19" t="s">
        <v>296</v>
      </c>
      <c r="B95" s="18">
        <v>88</v>
      </c>
      <c r="C95" s="55" t="s">
        <v>144</v>
      </c>
      <c r="D95" s="56" t="s">
        <v>297</v>
      </c>
      <c r="E95" s="56" t="s">
        <v>62</v>
      </c>
      <c r="F95" s="19" t="s">
        <v>135</v>
      </c>
      <c r="G95" s="19" t="s">
        <v>602</v>
      </c>
      <c r="H95" s="60"/>
      <c r="I95" s="60"/>
    </row>
    <row r="96" spans="1:9" x14ac:dyDescent="0.25">
      <c r="A96" s="19" t="s">
        <v>298</v>
      </c>
      <c r="B96" s="18">
        <v>645</v>
      </c>
      <c r="C96" s="18" t="s">
        <v>15</v>
      </c>
      <c r="D96" s="56" t="s">
        <v>299</v>
      </c>
      <c r="E96" s="56" t="s">
        <v>137</v>
      </c>
      <c r="F96" s="19" t="s">
        <v>137</v>
      </c>
      <c r="G96" s="19"/>
      <c r="H96" s="60"/>
      <c r="I96" s="60"/>
    </row>
    <row r="97" spans="1:9" x14ac:dyDescent="0.25">
      <c r="A97" s="19" t="s">
        <v>300</v>
      </c>
      <c r="B97" s="18">
        <v>555</v>
      </c>
      <c r="C97" s="18" t="s">
        <v>45</v>
      </c>
      <c r="D97" s="56" t="s">
        <v>301</v>
      </c>
      <c r="E97" s="56" t="s">
        <v>137</v>
      </c>
      <c r="F97" s="19" t="s">
        <v>137</v>
      </c>
      <c r="G97" s="19"/>
      <c r="H97" s="60"/>
      <c r="I97" s="60"/>
    </row>
    <row r="98" spans="1:9" x14ac:dyDescent="0.25">
      <c r="A98" s="19" t="s">
        <v>302</v>
      </c>
      <c r="B98" s="18">
        <v>1056</v>
      </c>
      <c r="C98" s="18" t="s">
        <v>0</v>
      </c>
      <c r="D98" s="56" t="s">
        <v>303</v>
      </c>
      <c r="E98" s="56" t="s">
        <v>137</v>
      </c>
      <c r="F98" s="19" t="s">
        <v>137</v>
      </c>
      <c r="G98" s="19"/>
      <c r="H98" s="60"/>
      <c r="I98" s="60"/>
    </row>
    <row r="99" spans="1:9" x14ac:dyDescent="0.25">
      <c r="A99" s="19" t="s">
        <v>304</v>
      </c>
      <c r="B99" s="18">
        <v>135</v>
      </c>
      <c r="C99" s="55" t="s">
        <v>144</v>
      </c>
      <c r="D99" s="56" t="s">
        <v>110</v>
      </c>
      <c r="E99" s="56" t="s">
        <v>306</v>
      </c>
      <c r="F99" s="19" t="s">
        <v>135</v>
      </c>
      <c r="G99" s="19" t="s">
        <v>602</v>
      </c>
      <c r="H99" s="60"/>
      <c r="I99" s="60"/>
    </row>
    <row r="100" spans="1:9" x14ac:dyDescent="0.25">
      <c r="A100" s="19" t="s">
        <v>307</v>
      </c>
      <c r="B100" s="18">
        <v>202</v>
      </c>
      <c r="C100" s="55" t="s">
        <v>144</v>
      </c>
      <c r="D100" s="56" t="s">
        <v>308</v>
      </c>
      <c r="E100" s="56" t="s">
        <v>206</v>
      </c>
      <c r="F100" s="19" t="s">
        <v>135</v>
      </c>
      <c r="G100" s="19" t="s">
        <v>602</v>
      </c>
      <c r="H100" s="60"/>
      <c r="I100" s="60"/>
    </row>
    <row r="101" spans="1:9" x14ac:dyDescent="0.25">
      <c r="A101" s="19" t="s">
        <v>309</v>
      </c>
      <c r="B101" s="18">
        <v>337</v>
      </c>
      <c r="C101" s="55" t="s">
        <v>144</v>
      </c>
      <c r="D101" s="56" t="s">
        <v>310</v>
      </c>
      <c r="E101" s="56" t="s">
        <v>73</v>
      </c>
      <c r="F101" s="19" t="s">
        <v>135</v>
      </c>
      <c r="G101" s="19" t="s">
        <v>602</v>
      </c>
      <c r="H101" s="60"/>
      <c r="I101" s="60"/>
    </row>
    <row r="102" spans="1:9" x14ac:dyDescent="0.25">
      <c r="A102" s="19" t="s">
        <v>311</v>
      </c>
      <c r="B102" s="18">
        <v>153</v>
      </c>
      <c r="C102" s="55" t="s">
        <v>144</v>
      </c>
      <c r="D102" s="56" t="s">
        <v>310</v>
      </c>
      <c r="E102" s="56" t="s">
        <v>73</v>
      </c>
      <c r="F102" s="19" t="s">
        <v>135</v>
      </c>
      <c r="G102" s="19" t="s">
        <v>602</v>
      </c>
      <c r="H102" s="60"/>
      <c r="I102" s="60"/>
    </row>
    <row r="103" spans="1:9" x14ac:dyDescent="0.25">
      <c r="A103" s="19" t="s">
        <v>312</v>
      </c>
      <c r="B103" s="18">
        <v>113</v>
      </c>
      <c r="C103" s="55" t="s">
        <v>144</v>
      </c>
      <c r="D103" s="56" t="s">
        <v>313</v>
      </c>
      <c r="E103" s="56" t="s">
        <v>227</v>
      </c>
      <c r="F103" s="19" t="s">
        <v>135</v>
      </c>
      <c r="G103" s="19" t="s">
        <v>602</v>
      </c>
      <c r="H103" s="60"/>
      <c r="I103" s="60"/>
    </row>
    <row r="104" spans="1:9" x14ac:dyDescent="0.25">
      <c r="A104" s="19" t="s">
        <v>314</v>
      </c>
      <c r="B104" s="18">
        <v>381</v>
      </c>
      <c r="C104" s="55" t="s">
        <v>161</v>
      </c>
      <c r="D104" s="56" t="s">
        <v>57</v>
      </c>
      <c r="E104" s="56" t="s">
        <v>62</v>
      </c>
      <c r="F104" s="19" t="s">
        <v>135</v>
      </c>
      <c r="G104" s="19" t="s">
        <v>602</v>
      </c>
      <c r="H104" s="60"/>
      <c r="I104" s="60"/>
    </row>
    <row r="105" spans="1:9" x14ac:dyDescent="0.25">
      <c r="A105" s="19" t="s">
        <v>315</v>
      </c>
      <c r="B105" s="18">
        <v>305</v>
      </c>
      <c r="C105" s="55" t="s">
        <v>161</v>
      </c>
      <c r="D105" s="56" t="s">
        <v>112</v>
      </c>
      <c r="E105" s="56" t="s">
        <v>178</v>
      </c>
      <c r="F105" s="19" t="s">
        <v>135</v>
      </c>
      <c r="G105" s="19" t="s">
        <v>602</v>
      </c>
      <c r="H105" s="60"/>
      <c r="I105" s="60"/>
    </row>
    <row r="106" spans="1:9" x14ac:dyDescent="0.25">
      <c r="A106" s="19" t="s">
        <v>316</v>
      </c>
      <c r="B106" s="18">
        <v>190</v>
      </c>
      <c r="C106" s="55" t="s">
        <v>144</v>
      </c>
      <c r="D106" s="56" t="s">
        <v>317</v>
      </c>
      <c r="E106" s="56" t="s">
        <v>180</v>
      </c>
      <c r="F106" s="19" t="s">
        <v>135</v>
      </c>
      <c r="G106" s="19" t="s">
        <v>602</v>
      </c>
      <c r="H106" s="60"/>
      <c r="I106" s="60"/>
    </row>
    <row r="107" spans="1:9" x14ac:dyDescent="0.25">
      <c r="A107" s="19" t="s">
        <v>318</v>
      </c>
      <c r="B107" s="18">
        <v>130</v>
      </c>
      <c r="C107" s="55" t="s">
        <v>144</v>
      </c>
      <c r="D107" s="56" t="s">
        <v>319</v>
      </c>
      <c r="E107" s="56" t="s">
        <v>320</v>
      </c>
      <c r="F107" s="19" t="s">
        <v>135</v>
      </c>
      <c r="G107" s="19" t="s">
        <v>602</v>
      </c>
      <c r="H107" s="60"/>
      <c r="I107" s="60"/>
    </row>
    <row r="108" spans="1:9" x14ac:dyDescent="0.25">
      <c r="A108" s="19" t="s">
        <v>321</v>
      </c>
      <c r="B108" s="18">
        <v>185</v>
      </c>
      <c r="C108" s="55" t="s">
        <v>161</v>
      </c>
      <c r="D108" s="56" t="s">
        <v>93</v>
      </c>
      <c r="E108" s="56" t="s">
        <v>208</v>
      </c>
      <c r="F108" s="19" t="s">
        <v>135</v>
      </c>
      <c r="G108" s="19" t="s">
        <v>602</v>
      </c>
      <c r="H108" s="60"/>
      <c r="I108" s="60"/>
    </row>
    <row r="109" spans="1:9" x14ac:dyDescent="0.25">
      <c r="A109" s="19" t="s">
        <v>322</v>
      </c>
      <c r="B109" s="18">
        <v>117</v>
      </c>
      <c r="C109" s="55" t="s">
        <v>161</v>
      </c>
      <c r="D109" s="56" t="s">
        <v>79</v>
      </c>
      <c r="E109" s="56" t="s">
        <v>206</v>
      </c>
      <c r="F109" s="19" t="s">
        <v>135</v>
      </c>
      <c r="G109" s="19" t="s">
        <v>602</v>
      </c>
      <c r="H109" s="60"/>
      <c r="I109" s="60"/>
    </row>
    <row r="110" spans="1:9" x14ac:dyDescent="0.25">
      <c r="A110" s="19" t="s">
        <v>323</v>
      </c>
      <c r="B110" s="18">
        <v>51</v>
      </c>
      <c r="C110" s="55" t="s">
        <v>161</v>
      </c>
      <c r="D110" s="56" t="s">
        <v>226</v>
      </c>
      <c r="E110" s="56" t="s">
        <v>227</v>
      </c>
      <c r="F110" s="19" t="s">
        <v>135</v>
      </c>
      <c r="G110" s="19" t="s">
        <v>602</v>
      </c>
      <c r="H110" s="60"/>
      <c r="I110" s="60"/>
    </row>
    <row r="111" spans="1:9" x14ac:dyDescent="0.25">
      <c r="A111" s="19" t="s">
        <v>324</v>
      </c>
      <c r="B111" s="18">
        <v>149</v>
      </c>
      <c r="C111" s="55" t="s">
        <v>144</v>
      </c>
      <c r="D111" s="56" t="s">
        <v>229</v>
      </c>
      <c r="E111" s="56" t="s">
        <v>227</v>
      </c>
      <c r="F111" s="19" t="s">
        <v>135</v>
      </c>
      <c r="G111" s="19" t="s">
        <v>602</v>
      </c>
      <c r="H111" s="60"/>
      <c r="I111" s="60"/>
    </row>
    <row r="112" spans="1:9" x14ac:dyDescent="0.25">
      <c r="A112" s="19" t="s">
        <v>325</v>
      </c>
      <c r="B112" s="18">
        <v>140</v>
      </c>
      <c r="C112" s="55" t="s">
        <v>161</v>
      </c>
      <c r="D112" s="56" t="s">
        <v>255</v>
      </c>
      <c r="E112" s="56" t="s">
        <v>221</v>
      </c>
      <c r="F112" s="19" t="s">
        <v>135</v>
      </c>
      <c r="G112" s="19" t="s">
        <v>602</v>
      </c>
      <c r="H112" s="60"/>
      <c r="I112" s="60"/>
    </row>
    <row r="113" spans="1:9" x14ac:dyDescent="0.25">
      <c r="A113" s="19" t="s">
        <v>326</v>
      </c>
      <c r="B113" s="18">
        <v>18</v>
      </c>
      <c r="C113" s="55" t="s">
        <v>144</v>
      </c>
      <c r="D113" s="56" t="s">
        <v>78</v>
      </c>
      <c r="E113" s="56" t="s">
        <v>172</v>
      </c>
      <c r="F113" s="19" t="s">
        <v>135</v>
      </c>
      <c r="G113" s="19" t="s">
        <v>602</v>
      </c>
      <c r="H113" s="60"/>
      <c r="I113" s="60"/>
    </row>
    <row r="114" spans="1:9" x14ac:dyDescent="0.25">
      <c r="A114" s="19" t="s">
        <v>327</v>
      </c>
      <c r="B114" s="18">
        <v>103</v>
      </c>
      <c r="C114" s="55" t="s">
        <v>144</v>
      </c>
      <c r="D114" s="56" t="s">
        <v>110</v>
      </c>
      <c r="E114" s="56" t="s">
        <v>306</v>
      </c>
      <c r="F114" s="19" t="s">
        <v>135</v>
      </c>
      <c r="G114" s="19" t="s">
        <v>602</v>
      </c>
      <c r="H114" s="60"/>
      <c r="I114" s="60"/>
    </row>
    <row r="115" spans="1:9" x14ac:dyDescent="0.25">
      <c r="A115" s="19" t="s">
        <v>328</v>
      </c>
      <c r="B115" s="18">
        <v>222</v>
      </c>
      <c r="C115" s="55" t="s">
        <v>144</v>
      </c>
      <c r="D115" s="56" t="s">
        <v>114</v>
      </c>
      <c r="E115" s="56" t="s">
        <v>180</v>
      </c>
      <c r="F115" s="19" t="s">
        <v>135</v>
      </c>
      <c r="G115" s="19" t="s">
        <v>602</v>
      </c>
      <c r="H115" s="60"/>
      <c r="I115" s="60"/>
    </row>
    <row r="116" spans="1:9" x14ac:dyDescent="0.25">
      <c r="A116" s="19" t="s">
        <v>329</v>
      </c>
      <c r="B116" s="18">
        <v>187</v>
      </c>
      <c r="C116" s="55" t="s">
        <v>161</v>
      </c>
      <c r="D116" s="56" t="s">
        <v>58</v>
      </c>
      <c r="E116" s="56" t="s">
        <v>330</v>
      </c>
      <c r="F116" s="19" t="s">
        <v>135</v>
      </c>
      <c r="G116" s="19" t="s">
        <v>602</v>
      </c>
      <c r="H116" s="60"/>
      <c r="I116" s="60"/>
    </row>
    <row r="117" spans="1:9" x14ac:dyDescent="0.25">
      <c r="A117" s="19" t="s">
        <v>331</v>
      </c>
      <c r="B117" s="18">
        <v>331</v>
      </c>
      <c r="C117" s="56" t="s">
        <v>144</v>
      </c>
      <c r="D117" s="56" t="s">
        <v>61</v>
      </c>
      <c r="E117" s="56" t="s">
        <v>332</v>
      </c>
      <c r="F117" s="19" t="s">
        <v>135</v>
      </c>
      <c r="G117" s="19" t="s">
        <v>602</v>
      </c>
      <c r="H117" s="60"/>
      <c r="I117" s="60"/>
    </row>
    <row r="118" spans="1:9" x14ac:dyDescent="0.25">
      <c r="A118" s="19" t="s">
        <v>333</v>
      </c>
      <c r="B118" s="18">
        <v>301</v>
      </c>
      <c r="C118" s="55" t="s">
        <v>144</v>
      </c>
      <c r="D118" s="56" t="s">
        <v>92</v>
      </c>
      <c r="E118" s="56" t="s">
        <v>332</v>
      </c>
      <c r="F118" s="19" t="s">
        <v>135</v>
      </c>
      <c r="G118" s="19" t="s">
        <v>602</v>
      </c>
      <c r="H118" s="60"/>
      <c r="I118" s="60"/>
    </row>
    <row r="119" spans="1:9" x14ac:dyDescent="0.25">
      <c r="A119" s="19" t="s">
        <v>334</v>
      </c>
      <c r="B119" s="18">
        <v>256</v>
      </c>
      <c r="C119" s="55" t="s">
        <v>305</v>
      </c>
      <c r="D119" s="56" t="s">
        <v>335</v>
      </c>
      <c r="E119" s="56" t="s">
        <v>73</v>
      </c>
      <c r="F119" s="19" t="s">
        <v>135</v>
      </c>
      <c r="G119" s="19" t="s">
        <v>602</v>
      </c>
      <c r="H119" s="60"/>
      <c r="I119" s="60"/>
    </row>
    <row r="120" spans="1:9" x14ac:dyDescent="0.25">
      <c r="A120" s="19" t="s">
        <v>336</v>
      </c>
      <c r="B120" s="18">
        <v>95</v>
      </c>
      <c r="C120" s="56" t="s">
        <v>144</v>
      </c>
      <c r="D120" s="56" t="s">
        <v>337</v>
      </c>
      <c r="E120" s="56" t="s">
        <v>330</v>
      </c>
      <c r="F120" s="19" t="s">
        <v>135</v>
      </c>
      <c r="G120" s="19" t="s">
        <v>602</v>
      </c>
      <c r="H120" s="60"/>
      <c r="I120" s="60"/>
    </row>
    <row r="121" spans="1:9" x14ac:dyDescent="0.25">
      <c r="A121" s="19" t="s">
        <v>338</v>
      </c>
      <c r="B121" s="18">
        <v>148</v>
      </c>
      <c r="C121" s="55" t="s">
        <v>144</v>
      </c>
      <c r="D121" s="56" t="s">
        <v>339</v>
      </c>
      <c r="E121" s="56" t="s">
        <v>227</v>
      </c>
      <c r="F121" s="19" t="s">
        <v>135</v>
      </c>
      <c r="G121" s="19" t="s">
        <v>602</v>
      </c>
      <c r="H121" s="60"/>
      <c r="I121" s="60"/>
    </row>
    <row r="122" spans="1:9" x14ac:dyDescent="0.25">
      <c r="A122" s="19" t="s">
        <v>340</v>
      </c>
      <c r="B122" s="18">
        <v>186</v>
      </c>
      <c r="C122" s="55" t="s">
        <v>161</v>
      </c>
      <c r="D122" s="56" t="s">
        <v>112</v>
      </c>
      <c r="E122" s="56" t="s">
        <v>178</v>
      </c>
      <c r="F122" s="19" t="s">
        <v>135</v>
      </c>
      <c r="G122" s="19" t="s">
        <v>602</v>
      </c>
      <c r="H122" s="60"/>
      <c r="I122" s="60"/>
    </row>
    <row r="123" spans="1:9" x14ac:dyDescent="0.25">
      <c r="A123" s="19" t="s">
        <v>341</v>
      </c>
      <c r="B123" s="18">
        <v>322</v>
      </c>
      <c r="C123" s="55" t="s">
        <v>161</v>
      </c>
      <c r="D123" s="56" t="s">
        <v>59</v>
      </c>
      <c r="E123" s="56" t="s">
        <v>146</v>
      </c>
      <c r="F123" s="19" t="s">
        <v>135</v>
      </c>
      <c r="G123" s="19" t="s">
        <v>602</v>
      </c>
      <c r="H123" s="60"/>
      <c r="I123" s="60"/>
    </row>
    <row r="124" spans="1:9" x14ac:dyDescent="0.25">
      <c r="A124" s="19" t="s">
        <v>342</v>
      </c>
      <c r="B124" s="18">
        <v>155</v>
      </c>
      <c r="C124" s="55" t="s">
        <v>161</v>
      </c>
      <c r="D124" s="56" t="s">
        <v>111</v>
      </c>
      <c r="E124" s="56" t="s">
        <v>343</v>
      </c>
      <c r="F124" s="19" t="s">
        <v>135</v>
      </c>
      <c r="G124" s="19" t="s">
        <v>602</v>
      </c>
      <c r="H124" s="60"/>
      <c r="I124" s="60"/>
    </row>
    <row r="125" spans="1:9" x14ac:dyDescent="0.25">
      <c r="A125" s="19" t="s">
        <v>344</v>
      </c>
      <c r="B125" s="18">
        <v>176</v>
      </c>
      <c r="C125" s="55" t="s">
        <v>144</v>
      </c>
      <c r="D125" s="56" t="s">
        <v>78</v>
      </c>
      <c r="E125" s="56" t="s">
        <v>172</v>
      </c>
      <c r="F125" s="19" t="s">
        <v>135</v>
      </c>
      <c r="G125" s="19" t="s">
        <v>602</v>
      </c>
      <c r="H125" s="60"/>
      <c r="I125" s="60"/>
    </row>
    <row r="126" spans="1:9" x14ac:dyDescent="0.25">
      <c r="A126" s="19" t="s">
        <v>345</v>
      </c>
      <c r="B126" s="18">
        <v>96</v>
      </c>
      <c r="C126" s="55" t="s">
        <v>144</v>
      </c>
      <c r="D126" s="56" t="s">
        <v>80</v>
      </c>
      <c r="E126" s="56" t="s">
        <v>180</v>
      </c>
      <c r="F126" s="19" t="s">
        <v>135</v>
      </c>
      <c r="G126" s="19" t="s">
        <v>602</v>
      </c>
      <c r="H126" s="60"/>
      <c r="I126" s="60"/>
    </row>
    <row r="127" spans="1:9" x14ac:dyDescent="0.25">
      <c r="A127" s="19" t="s">
        <v>346</v>
      </c>
      <c r="B127" s="18">
        <v>212</v>
      </c>
      <c r="C127" s="55" t="s">
        <v>144</v>
      </c>
      <c r="D127" s="56" t="s">
        <v>110</v>
      </c>
      <c r="E127" s="56" t="s">
        <v>306</v>
      </c>
      <c r="F127" s="19" t="s">
        <v>135</v>
      </c>
      <c r="G127" s="19" t="s">
        <v>602</v>
      </c>
      <c r="H127" s="60"/>
      <c r="I127" s="60"/>
    </row>
    <row r="128" spans="1:9" x14ac:dyDescent="0.25">
      <c r="A128" s="19" t="s">
        <v>347</v>
      </c>
      <c r="B128" s="18">
        <v>114</v>
      </c>
      <c r="C128" s="55" t="s">
        <v>144</v>
      </c>
      <c r="D128" s="56" t="s">
        <v>77</v>
      </c>
      <c r="E128" s="56" t="s">
        <v>172</v>
      </c>
      <c r="F128" s="19" t="s">
        <v>135</v>
      </c>
      <c r="G128" s="19" t="s">
        <v>602</v>
      </c>
      <c r="H128" s="60"/>
      <c r="I128" s="60"/>
    </row>
    <row r="129" spans="1:9" x14ac:dyDescent="0.25">
      <c r="A129" s="19" t="s">
        <v>348</v>
      </c>
      <c r="B129" s="18">
        <v>853</v>
      </c>
      <c r="C129" s="18" t="s">
        <v>33</v>
      </c>
      <c r="D129" s="56" t="s">
        <v>349</v>
      </c>
      <c r="E129" s="56" t="s">
        <v>137</v>
      </c>
      <c r="F129" s="19" t="s">
        <v>137</v>
      </c>
      <c r="G129" s="19"/>
      <c r="H129" s="60"/>
      <c r="I129" s="60"/>
    </row>
    <row r="130" spans="1:9" x14ac:dyDescent="0.25">
      <c r="A130" s="19" t="s">
        <v>350</v>
      </c>
      <c r="B130" s="18">
        <v>129</v>
      </c>
      <c r="C130" s="55" t="s">
        <v>144</v>
      </c>
      <c r="D130" s="56" t="s">
        <v>103</v>
      </c>
      <c r="E130" s="56" t="s">
        <v>180</v>
      </c>
      <c r="F130" s="19" t="s">
        <v>135</v>
      </c>
      <c r="G130" s="19" t="s">
        <v>602</v>
      </c>
      <c r="H130" s="60"/>
      <c r="I130" s="60"/>
    </row>
    <row r="131" spans="1:9" x14ac:dyDescent="0.25">
      <c r="A131" s="19" t="s">
        <v>351</v>
      </c>
      <c r="B131" s="18">
        <v>45</v>
      </c>
      <c r="C131" s="55" t="s">
        <v>144</v>
      </c>
      <c r="D131" s="56" t="s">
        <v>81</v>
      </c>
      <c r="E131" s="56" t="s">
        <v>180</v>
      </c>
      <c r="F131" s="19" t="s">
        <v>135</v>
      </c>
      <c r="G131" s="19" t="s">
        <v>602</v>
      </c>
      <c r="H131" s="60"/>
      <c r="I131" s="60"/>
    </row>
    <row r="132" spans="1:9" x14ac:dyDescent="0.25">
      <c r="A132" s="19" t="s">
        <v>352</v>
      </c>
      <c r="B132" s="18">
        <v>72</v>
      </c>
      <c r="C132" s="55" t="s">
        <v>144</v>
      </c>
      <c r="D132" s="56" t="s">
        <v>83</v>
      </c>
      <c r="E132" s="56" t="s">
        <v>73</v>
      </c>
      <c r="F132" s="19" t="s">
        <v>135</v>
      </c>
      <c r="G132" s="19" t="s">
        <v>602</v>
      </c>
      <c r="H132" s="60"/>
      <c r="I132" s="60"/>
    </row>
    <row r="133" spans="1:9" x14ac:dyDescent="0.25">
      <c r="A133" s="19" t="s">
        <v>353</v>
      </c>
      <c r="B133" s="18">
        <v>162</v>
      </c>
      <c r="C133" s="55" t="s">
        <v>144</v>
      </c>
      <c r="D133" s="56" t="s">
        <v>354</v>
      </c>
      <c r="E133" s="56" t="s">
        <v>332</v>
      </c>
      <c r="F133" s="19" t="s">
        <v>135</v>
      </c>
      <c r="G133" s="19" t="s">
        <v>602</v>
      </c>
      <c r="H133" s="60"/>
      <c r="I133" s="60"/>
    </row>
    <row r="134" spans="1:9" x14ac:dyDescent="0.25">
      <c r="A134" s="19" t="s">
        <v>355</v>
      </c>
      <c r="B134" s="18">
        <v>280</v>
      </c>
      <c r="C134" s="18" t="s">
        <v>33</v>
      </c>
      <c r="D134" s="56" t="s">
        <v>35</v>
      </c>
      <c r="E134" s="56" t="s">
        <v>137</v>
      </c>
      <c r="F134" s="19" t="s">
        <v>137</v>
      </c>
      <c r="G134" s="19"/>
      <c r="H134" s="60"/>
      <c r="I134" s="60"/>
    </row>
    <row r="135" spans="1:9" x14ac:dyDescent="0.25">
      <c r="A135" s="19" t="s">
        <v>356</v>
      </c>
      <c r="B135" s="18">
        <v>597</v>
      </c>
      <c r="C135" s="18" t="s">
        <v>0</v>
      </c>
      <c r="D135" s="56" t="s">
        <v>357</v>
      </c>
      <c r="E135" s="56" t="s">
        <v>137</v>
      </c>
      <c r="F135" s="19" t="s">
        <v>137</v>
      </c>
      <c r="G135" s="19"/>
      <c r="H135" s="60"/>
      <c r="I135" s="60"/>
    </row>
    <row r="136" spans="1:9" x14ac:dyDescent="0.25">
      <c r="A136" s="19" t="s">
        <v>358</v>
      </c>
      <c r="B136" s="18">
        <v>21</v>
      </c>
      <c r="C136" s="55" t="s">
        <v>144</v>
      </c>
      <c r="D136" s="56" t="s">
        <v>308</v>
      </c>
      <c r="E136" s="56" t="s">
        <v>206</v>
      </c>
      <c r="F136" s="19" t="s">
        <v>135</v>
      </c>
      <c r="G136" s="19"/>
      <c r="H136" s="60"/>
      <c r="I136" s="60"/>
    </row>
    <row r="137" spans="1:9" x14ac:dyDescent="0.25">
      <c r="A137" s="19" t="s">
        <v>359</v>
      </c>
      <c r="B137" s="18">
        <v>173</v>
      </c>
      <c r="C137" s="18" t="s">
        <v>45</v>
      </c>
      <c r="D137" s="56" t="s">
        <v>360</v>
      </c>
      <c r="E137" s="56" t="s">
        <v>137</v>
      </c>
      <c r="F137" s="19" t="s">
        <v>137</v>
      </c>
      <c r="G137" s="19"/>
      <c r="H137" s="60"/>
      <c r="I137" s="60"/>
    </row>
    <row r="138" spans="1:9" x14ac:dyDescent="0.25">
      <c r="A138" s="19" t="s">
        <v>361</v>
      </c>
      <c r="B138" s="18">
        <v>498</v>
      </c>
      <c r="C138" s="18" t="s">
        <v>15</v>
      </c>
      <c r="D138" s="56" t="s">
        <v>18</v>
      </c>
      <c r="E138" s="56" t="s">
        <v>137</v>
      </c>
      <c r="F138" s="19" t="s">
        <v>137</v>
      </c>
      <c r="G138" s="19"/>
      <c r="H138" s="60"/>
      <c r="I138" s="60"/>
    </row>
    <row r="139" spans="1:9" x14ac:dyDescent="0.25">
      <c r="A139" s="19" t="s">
        <v>362</v>
      </c>
      <c r="B139" s="18">
        <v>140</v>
      </c>
      <c r="C139" s="18" t="s">
        <v>45</v>
      </c>
      <c r="D139" s="56" t="s">
        <v>363</v>
      </c>
      <c r="E139" s="56" t="s">
        <v>137</v>
      </c>
      <c r="F139" s="19" t="s">
        <v>137</v>
      </c>
      <c r="G139" s="19"/>
      <c r="H139" s="60"/>
      <c r="I139" s="60"/>
    </row>
    <row r="140" spans="1:9" x14ac:dyDescent="0.25">
      <c r="A140" s="19" t="s">
        <v>364</v>
      </c>
      <c r="B140" s="18">
        <v>21</v>
      </c>
      <c r="C140" s="55" t="s">
        <v>144</v>
      </c>
      <c r="D140" s="56" t="s">
        <v>317</v>
      </c>
      <c r="E140" s="56" t="s">
        <v>180</v>
      </c>
      <c r="F140" s="19" t="s">
        <v>135</v>
      </c>
      <c r="G140" s="19" t="s">
        <v>602</v>
      </c>
      <c r="H140" s="60"/>
      <c r="I140" s="60"/>
    </row>
    <row r="141" spans="1:9" x14ac:dyDescent="0.25">
      <c r="A141" s="19" t="s">
        <v>365</v>
      </c>
      <c r="B141" s="18">
        <v>143</v>
      </c>
      <c r="C141" s="55" t="s">
        <v>144</v>
      </c>
      <c r="D141" s="56" t="s">
        <v>99</v>
      </c>
      <c r="E141" s="56" t="s">
        <v>172</v>
      </c>
      <c r="F141" s="19" t="s">
        <v>135</v>
      </c>
      <c r="G141" s="19" t="s">
        <v>602</v>
      </c>
      <c r="H141" s="60"/>
      <c r="I141" s="60"/>
    </row>
    <row r="142" spans="1:9" x14ac:dyDescent="0.25">
      <c r="A142" s="19" t="s">
        <v>366</v>
      </c>
      <c r="B142" s="18">
        <v>820</v>
      </c>
      <c r="C142" s="18" t="s">
        <v>15</v>
      </c>
      <c r="D142" s="56" t="s">
        <v>367</v>
      </c>
      <c r="E142" s="56" t="s">
        <v>137</v>
      </c>
      <c r="F142" s="19" t="s">
        <v>137</v>
      </c>
      <c r="G142" s="19"/>
      <c r="H142" s="60"/>
      <c r="I142" s="60"/>
    </row>
    <row r="143" spans="1:9" x14ac:dyDescent="0.25">
      <c r="A143" s="19" t="s">
        <v>368</v>
      </c>
      <c r="B143" s="18">
        <v>223</v>
      </c>
      <c r="C143" s="18" t="s">
        <v>15</v>
      </c>
      <c r="D143" s="56" t="s">
        <v>369</v>
      </c>
      <c r="E143" s="56" t="s">
        <v>137</v>
      </c>
      <c r="F143" s="19" t="s">
        <v>137</v>
      </c>
      <c r="G143" s="19"/>
      <c r="H143" s="60"/>
      <c r="I143" s="60"/>
    </row>
    <row r="144" spans="1:9" x14ac:dyDescent="0.25">
      <c r="A144" s="19" t="s">
        <v>370</v>
      </c>
      <c r="B144" s="18">
        <v>83</v>
      </c>
      <c r="C144" s="55" t="s">
        <v>144</v>
      </c>
      <c r="D144" s="56" t="s">
        <v>96</v>
      </c>
      <c r="E144" s="56" t="s">
        <v>73</v>
      </c>
      <c r="F144" s="19" t="s">
        <v>135</v>
      </c>
      <c r="G144" s="19" t="s">
        <v>602</v>
      </c>
      <c r="H144" s="60"/>
      <c r="I144" s="60"/>
    </row>
    <row r="145" spans="1:9" x14ac:dyDescent="0.25">
      <c r="A145" s="19" t="s">
        <v>371</v>
      </c>
      <c r="B145" s="18">
        <v>209</v>
      </c>
      <c r="C145" s="18" t="s">
        <v>33</v>
      </c>
      <c r="D145" s="56" t="s">
        <v>372</v>
      </c>
      <c r="E145" s="56" t="s">
        <v>137</v>
      </c>
      <c r="F145" s="19" t="s">
        <v>137</v>
      </c>
      <c r="G145" s="19"/>
      <c r="H145" s="60"/>
      <c r="I145" s="60"/>
    </row>
    <row r="146" spans="1:9" x14ac:dyDescent="0.25">
      <c r="A146" s="19" t="s">
        <v>373</v>
      </c>
      <c r="B146" s="18">
        <v>188</v>
      </c>
      <c r="C146" s="18" t="s">
        <v>24</v>
      </c>
      <c r="D146" s="56" t="s">
        <v>374</v>
      </c>
      <c r="E146" s="56" t="s">
        <v>137</v>
      </c>
      <c r="F146" s="19" t="s">
        <v>137</v>
      </c>
      <c r="G146" s="19"/>
      <c r="H146" s="60"/>
      <c r="I146" s="60"/>
    </row>
    <row r="147" spans="1:9" x14ac:dyDescent="0.25">
      <c r="A147" s="19" t="s">
        <v>375</v>
      </c>
      <c r="B147" s="18">
        <v>100</v>
      </c>
      <c r="C147" s="55" t="s">
        <v>144</v>
      </c>
      <c r="D147" s="56" t="s">
        <v>70</v>
      </c>
      <c r="E147" s="56" t="s">
        <v>172</v>
      </c>
      <c r="F147" s="19" t="s">
        <v>135</v>
      </c>
      <c r="G147" s="19" t="s">
        <v>602</v>
      </c>
      <c r="H147" s="60"/>
      <c r="I147" s="60"/>
    </row>
    <row r="148" spans="1:9" x14ac:dyDescent="0.25">
      <c r="A148" s="19" t="s">
        <v>376</v>
      </c>
      <c r="B148" s="18">
        <v>1</v>
      </c>
      <c r="C148" s="18" t="s">
        <v>0</v>
      </c>
      <c r="D148" s="56" t="s">
        <v>11</v>
      </c>
      <c r="E148" s="56" t="s">
        <v>137</v>
      </c>
      <c r="F148" s="19" t="s">
        <v>137</v>
      </c>
      <c r="G148" s="19"/>
      <c r="H148" s="60"/>
      <c r="I148" s="60"/>
    </row>
    <row r="149" spans="1:9" x14ac:dyDescent="0.25">
      <c r="A149" s="19" t="s">
        <v>377</v>
      </c>
      <c r="B149" s="18">
        <v>332</v>
      </c>
      <c r="C149" s="55" t="s">
        <v>161</v>
      </c>
      <c r="D149" s="56" t="s">
        <v>63</v>
      </c>
      <c r="E149" s="56" t="s">
        <v>172</v>
      </c>
      <c r="F149" s="19" t="s">
        <v>135</v>
      </c>
      <c r="G149" s="19"/>
      <c r="H149" s="60"/>
      <c r="I149" s="60"/>
    </row>
    <row r="150" spans="1:9" x14ac:dyDescent="0.25">
      <c r="A150" s="19" t="s">
        <v>378</v>
      </c>
      <c r="B150" s="18">
        <v>301</v>
      </c>
      <c r="C150" s="56" t="s">
        <v>0</v>
      </c>
      <c r="D150" s="56" t="s">
        <v>11</v>
      </c>
      <c r="E150" s="56" t="s">
        <v>137</v>
      </c>
      <c r="F150" s="19" t="s">
        <v>137</v>
      </c>
      <c r="G150" s="19"/>
      <c r="H150" s="60"/>
      <c r="I150" s="60"/>
    </row>
    <row r="151" spans="1:9" x14ac:dyDescent="0.25">
      <c r="A151" s="19" t="s">
        <v>379</v>
      </c>
      <c r="B151" s="18">
        <v>85</v>
      </c>
      <c r="C151" s="56" t="s">
        <v>144</v>
      </c>
      <c r="D151" s="56" t="s">
        <v>380</v>
      </c>
      <c r="E151" s="56" t="s">
        <v>343</v>
      </c>
      <c r="F151" s="19" t="s">
        <v>135</v>
      </c>
      <c r="G151" s="19" t="s">
        <v>602</v>
      </c>
      <c r="H151" s="60"/>
      <c r="I151" s="60"/>
    </row>
    <row r="152" spans="1:9" x14ac:dyDescent="0.25">
      <c r="A152" s="19" t="s">
        <v>381</v>
      </c>
      <c r="B152" s="18">
        <v>532</v>
      </c>
      <c r="C152" s="56" t="s">
        <v>161</v>
      </c>
      <c r="D152" s="56" t="s">
        <v>93</v>
      </c>
      <c r="E152" s="56" t="s">
        <v>208</v>
      </c>
      <c r="F152" s="19" t="s">
        <v>135</v>
      </c>
      <c r="G152" s="19"/>
      <c r="H152" s="60"/>
      <c r="I152" s="60"/>
    </row>
    <row r="153" spans="1:9" x14ac:dyDescent="0.25">
      <c r="A153" s="19" t="s">
        <v>382</v>
      </c>
      <c r="B153" s="18">
        <v>1566</v>
      </c>
      <c r="C153" s="56" t="s">
        <v>0</v>
      </c>
      <c r="D153" s="56" t="s">
        <v>149</v>
      </c>
      <c r="E153" s="56" t="s">
        <v>137</v>
      </c>
      <c r="F153" s="19" t="s">
        <v>137</v>
      </c>
      <c r="G153" s="19"/>
      <c r="H153" s="60"/>
      <c r="I153" s="60"/>
    </row>
    <row r="154" spans="1:9" x14ac:dyDescent="0.25">
      <c r="A154" s="19" t="s">
        <v>383</v>
      </c>
      <c r="B154" s="18">
        <v>1771</v>
      </c>
      <c r="C154" s="56" t="s">
        <v>0</v>
      </c>
      <c r="D154" s="56" t="s">
        <v>149</v>
      </c>
      <c r="E154" s="56" t="s">
        <v>137</v>
      </c>
      <c r="F154" s="19" t="s">
        <v>137</v>
      </c>
      <c r="G154" s="19"/>
      <c r="H154" s="60"/>
      <c r="I154" s="60"/>
    </row>
    <row r="155" spans="1:9" x14ac:dyDescent="0.25">
      <c r="A155" s="19" t="s">
        <v>384</v>
      </c>
      <c r="B155" s="18">
        <v>25</v>
      </c>
      <c r="C155" s="56" t="s">
        <v>144</v>
      </c>
      <c r="D155" s="56" t="s">
        <v>69</v>
      </c>
      <c r="E155" s="56" t="s">
        <v>156</v>
      </c>
      <c r="F155" s="19" t="s">
        <v>135</v>
      </c>
      <c r="G155" s="19"/>
      <c r="H155" s="60"/>
      <c r="I155" s="60"/>
    </row>
    <row r="156" spans="1:9" x14ac:dyDescent="0.25">
      <c r="A156" s="19" t="s">
        <v>385</v>
      </c>
      <c r="B156" s="18">
        <v>321</v>
      </c>
      <c r="C156" s="56" t="s">
        <v>45</v>
      </c>
      <c r="D156" s="56" t="s">
        <v>386</v>
      </c>
      <c r="E156" s="56" t="s">
        <v>137</v>
      </c>
      <c r="F156" s="19" t="s">
        <v>137</v>
      </c>
      <c r="G156" s="19"/>
      <c r="H156" s="60"/>
      <c r="I156" s="60"/>
    </row>
    <row r="157" spans="1:9" x14ac:dyDescent="0.25">
      <c r="A157" s="19" t="s">
        <v>387</v>
      </c>
      <c r="B157" s="18">
        <v>21</v>
      </c>
      <c r="C157" s="56" t="s">
        <v>144</v>
      </c>
      <c r="D157" s="56" t="s">
        <v>388</v>
      </c>
      <c r="E157" s="56" t="s">
        <v>227</v>
      </c>
      <c r="F157" s="19" t="s">
        <v>135</v>
      </c>
      <c r="G157" s="19" t="s">
        <v>602</v>
      </c>
      <c r="H157" s="60"/>
      <c r="I157" s="60"/>
    </row>
    <row r="158" spans="1:9" x14ac:dyDescent="0.25">
      <c r="A158" s="19" t="s">
        <v>389</v>
      </c>
      <c r="B158" s="18">
        <v>366</v>
      </c>
      <c r="C158" s="56" t="s">
        <v>24</v>
      </c>
      <c r="D158" s="56" t="s">
        <v>390</v>
      </c>
      <c r="E158" s="56" t="s">
        <v>137</v>
      </c>
      <c r="F158" s="19" t="s">
        <v>137</v>
      </c>
      <c r="G158" s="19"/>
      <c r="H158" s="60"/>
      <c r="I158" s="60"/>
    </row>
    <row r="159" spans="1:9" x14ac:dyDescent="0.25">
      <c r="A159" s="19" t="s">
        <v>391</v>
      </c>
      <c r="B159" s="18">
        <v>217</v>
      </c>
      <c r="C159" s="56" t="s">
        <v>24</v>
      </c>
      <c r="D159" s="56" t="s">
        <v>28</v>
      </c>
      <c r="E159" s="56" t="s">
        <v>137</v>
      </c>
      <c r="F159" s="19" t="s">
        <v>137</v>
      </c>
      <c r="G159" s="19"/>
      <c r="H159" s="60"/>
      <c r="I159" s="60"/>
    </row>
    <row r="160" spans="1:9" x14ac:dyDescent="0.25">
      <c r="A160" s="19" t="s">
        <v>392</v>
      </c>
      <c r="B160" s="18">
        <v>830</v>
      </c>
      <c r="C160" s="56" t="s">
        <v>15</v>
      </c>
      <c r="D160" s="56" t="s">
        <v>16</v>
      </c>
      <c r="E160" s="56" t="s">
        <v>137</v>
      </c>
      <c r="F160" s="19" t="s">
        <v>137</v>
      </c>
      <c r="G160" s="19"/>
      <c r="H160" s="60"/>
      <c r="I160" s="60"/>
    </row>
    <row r="161" spans="1:9" x14ac:dyDescent="0.25">
      <c r="A161" s="19" t="s">
        <v>393</v>
      </c>
      <c r="B161" s="18">
        <v>497</v>
      </c>
      <c r="C161" s="56" t="s">
        <v>0</v>
      </c>
      <c r="D161" s="56" t="s">
        <v>394</v>
      </c>
      <c r="E161" s="56" t="s">
        <v>137</v>
      </c>
      <c r="F161" s="19" t="s">
        <v>137</v>
      </c>
      <c r="G161" s="19"/>
      <c r="H161" s="60"/>
      <c r="I161" s="60"/>
    </row>
    <row r="162" spans="1:9" x14ac:dyDescent="0.25">
      <c r="A162" s="19" t="s">
        <v>395</v>
      </c>
      <c r="B162" s="18">
        <v>147</v>
      </c>
      <c r="C162" s="56" t="s">
        <v>144</v>
      </c>
      <c r="D162" s="56" t="s">
        <v>94</v>
      </c>
      <c r="E162" s="56" t="s">
        <v>180</v>
      </c>
      <c r="F162" s="19" t="s">
        <v>135</v>
      </c>
      <c r="G162" s="19" t="s">
        <v>602</v>
      </c>
      <c r="H162" s="60"/>
      <c r="I162" s="60"/>
    </row>
    <row r="163" spans="1:9" x14ac:dyDescent="0.25">
      <c r="A163" s="19" t="s">
        <v>396</v>
      </c>
      <c r="B163" s="18">
        <v>161</v>
      </c>
      <c r="C163" s="56" t="s">
        <v>24</v>
      </c>
      <c r="D163" s="56" t="s">
        <v>397</v>
      </c>
      <c r="E163" s="56" t="s">
        <v>137</v>
      </c>
      <c r="F163" s="19" t="s">
        <v>137</v>
      </c>
      <c r="G163" s="19"/>
      <c r="H163" s="60"/>
      <c r="I163" s="60"/>
    </row>
    <row r="164" spans="1:9" x14ac:dyDescent="0.25">
      <c r="A164" s="19" t="s">
        <v>398</v>
      </c>
      <c r="B164" s="18">
        <v>92</v>
      </c>
      <c r="C164" s="56" t="s">
        <v>144</v>
      </c>
      <c r="D164" s="56" t="s">
        <v>85</v>
      </c>
      <c r="E164" s="56" t="s">
        <v>332</v>
      </c>
      <c r="F164" s="19" t="s">
        <v>135</v>
      </c>
      <c r="G164" s="19"/>
      <c r="H164" s="60"/>
      <c r="I164" s="60"/>
    </row>
    <row r="165" spans="1:9" x14ac:dyDescent="0.25">
      <c r="A165" s="19" t="s">
        <v>399</v>
      </c>
      <c r="B165" s="18">
        <v>385</v>
      </c>
      <c r="C165" s="56" t="s">
        <v>15</v>
      </c>
      <c r="D165" s="56" t="s">
        <v>400</v>
      </c>
      <c r="E165" s="56" t="s">
        <v>137</v>
      </c>
      <c r="F165" s="19" t="s">
        <v>137</v>
      </c>
      <c r="G165" s="19"/>
      <c r="H165" s="60"/>
      <c r="I165" s="60"/>
    </row>
    <row r="166" spans="1:9" x14ac:dyDescent="0.25">
      <c r="A166" s="19" t="s">
        <v>401</v>
      </c>
      <c r="B166" s="18">
        <v>97</v>
      </c>
      <c r="C166" s="56" t="s">
        <v>161</v>
      </c>
      <c r="D166" s="56" t="s">
        <v>66</v>
      </c>
      <c r="E166" s="56" t="s">
        <v>402</v>
      </c>
      <c r="F166" s="19" t="s">
        <v>135</v>
      </c>
      <c r="G166" s="19" t="s">
        <v>602</v>
      </c>
      <c r="H166" s="60"/>
      <c r="I166" s="60"/>
    </row>
    <row r="167" spans="1:9" x14ac:dyDescent="0.25">
      <c r="A167" s="19" t="s">
        <v>403</v>
      </c>
      <c r="B167" s="18">
        <v>105</v>
      </c>
      <c r="C167" s="56" t="s">
        <v>144</v>
      </c>
      <c r="D167" s="56" t="s">
        <v>71</v>
      </c>
      <c r="E167" s="56" t="s">
        <v>172</v>
      </c>
      <c r="F167" s="19" t="s">
        <v>135</v>
      </c>
      <c r="G167" s="19" t="s">
        <v>602</v>
      </c>
      <c r="H167" s="60"/>
      <c r="I167" s="60"/>
    </row>
    <row r="168" spans="1:9" x14ac:dyDescent="0.25">
      <c r="A168" s="19" t="s">
        <v>404</v>
      </c>
      <c r="B168" s="18">
        <v>420</v>
      </c>
      <c r="C168" s="56" t="s">
        <v>33</v>
      </c>
      <c r="D168" s="56" t="s">
        <v>405</v>
      </c>
      <c r="E168" s="56" t="s">
        <v>137</v>
      </c>
      <c r="F168" s="19" t="s">
        <v>137</v>
      </c>
      <c r="G168" s="19"/>
      <c r="H168" s="60"/>
      <c r="I168" s="60"/>
    </row>
    <row r="169" spans="1:9" x14ac:dyDescent="0.25">
      <c r="A169" s="19" t="s">
        <v>406</v>
      </c>
      <c r="B169" s="18">
        <v>352</v>
      </c>
      <c r="C169" s="56" t="s">
        <v>13</v>
      </c>
      <c r="D169" s="56" t="s">
        <v>407</v>
      </c>
      <c r="E169" s="56" t="s">
        <v>137</v>
      </c>
      <c r="F169" s="19" t="s">
        <v>137</v>
      </c>
      <c r="G169" s="19"/>
      <c r="H169" s="60"/>
      <c r="I169" s="60"/>
    </row>
    <row r="170" spans="1:9" x14ac:dyDescent="0.25">
      <c r="A170" s="19" t="s">
        <v>408</v>
      </c>
      <c r="B170" s="18">
        <v>3</v>
      </c>
      <c r="C170" s="56" t="s">
        <v>144</v>
      </c>
      <c r="D170" s="56" t="s">
        <v>113</v>
      </c>
      <c r="E170" s="56" t="s">
        <v>180</v>
      </c>
      <c r="F170" s="19" t="s">
        <v>135</v>
      </c>
      <c r="G170" s="19" t="s">
        <v>602</v>
      </c>
      <c r="H170" s="60"/>
      <c r="I170" s="60"/>
    </row>
    <row r="171" spans="1:9" x14ac:dyDescent="0.25">
      <c r="A171" s="19" t="s">
        <v>409</v>
      </c>
      <c r="B171" s="18">
        <v>72</v>
      </c>
      <c r="C171" s="56" t="s">
        <v>144</v>
      </c>
      <c r="D171" s="56" t="s">
        <v>410</v>
      </c>
      <c r="E171" s="56" t="s">
        <v>221</v>
      </c>
      <c r="F171" s="19" t="s">
        <v>135</v>
      </c>
      <c r="G171" s="19" t="s">
        <v>602</v>
      </c>
      <c r="H171" s="60"/>
      <c r="I171" s="60"/>
    </row>
    <row r="172" spans="1:9" x14ac:dyDescent="0.25">
      <c r="A172" s="19" t="s">
        <v>411</v>
      </c>
      <c r="B172" s="18">
        <v>194</v>
      </c>
      <c r="C172" s="56" t="s">
        <v>144</v>
      </c>
      <c r="D172" s="56" t="s">
        <v>412</v>
      </c>
      <c r="E172" s="56" t="s">
        <v>206</v>
      </c>
      <c r="F172" s="19" t="s">
        <v>135</v>
      </c>
      <c r="G172" s="19" t="s">
        <v>602</v>
      </c>
      <c r="H172" s="60"/>
      <c r="I172" s="60"/>
    </row>
    <row r="173" spans="1:9" x14ac:dyDescent="0.25">
      <c r="A173" s="19" t="s">
        <v>413</v>
      </c>
      <c r="B173" s="18">
        <v>10</v>
      </c>
      <c r="C173" s="56" t="s">
        <v>144</v>
      </c>
      <c r="D173" s="56" t="s">
        <v>414</v>
      </c>
      <c r="E173" s="56" t="s">
        <v>208</v>
      </c>
      <c r="F173" s="19" t="s">
        <v>135</v>
      </c>
      <c r="G173" s="19" t="s">
        <v>602</v>
      </c>
      <c r="H173" s="60"/>
      <c r="I173" s="60"/>
    </row>
    <row r="174" spans="1:9" x14ac:dyDescent="0.25">
      <c r="A174" s="19" t="s">
        <v>415</v>
      </c>
      <c r="B174" s="18">
        <v>416</v>
      </c>
      <c r="C174" s="56" t="s">
        <v>161</v>
      </c>
      <c r="D174" s="56" t="s">
        <v>52</v>
      </c>
      <c r="E174" s="56" t="s">
        <v>162</v>
      </c>
      <c r="F174" s="19" t="s">
        <v>135</v>
      </c>
      <c r="G174" s="19" t="s">
        <v>602</v>
      </c>
      <c r="H174" s="60"/>
      <c r="I174" s="60"/>
    </row>
    <row r="175" spans="1:9" x14ac:dyDescent="0.25">
      <c r="A175" s="19" t="s">
        <v>416</v>
      </c>
      <c r="B175" s="18">
        <v>607</v>
      </c>
      <c r="C175" s="56" t="s">
        <v>15</v>
      </c>
      <c r="D175" s="56" t="s">
        <v>17</v>
      </c>
      <c r="E175" s="56" t="s">
        <v>137</v>
      </c>
      <c r="F175" s="19" t="s">
        <v>137</v>
      </c>
      <c r="G175" s="19"/>
      <c r="H175" s="60"/>
      <c r="I175" s="60"/>
    </row>
    <row r="176" spans="1:9" x14ac:dyDescent="0.25">
      <c r="A176" s="19" t="s">
        <v>417</v>
      </c>
      <c r="B176" s="18">
        <v>18355</v>
      </c>
      <c r="C176" s="56" t="s">
        <v>0</v>
      </c>
      <c r="D176" s="56" t="s">
        <v>11</v>
      </c>
      <c r="E176" s="56" t="s">
        <v>137</v>
      </c>
      <c r="F176" s="19" t="s">
        <v>137</v>
      </c>
      <c r="G176" s="19"/>
      <c r="H176" s="60"/>
      <c r="I176" s="60"/>
    </row>
    <row r="177" spans="1:9" x14ac:dyDescent="0.25">
      <c r="A177" s="19" t="s">
        <v>607</v>
      </c>
      <c r="B177" s="18">
        <v>4746</v>
      </c>
      <c r="C177" s="18" t="s">
        <v>0</v>
      </c>
      <c r="D177" s="56" t="s">
        <v>11</v>
      </c>
      <c r="E177" s="56" t="s">
        <v>137</v>
      </c>
      <c r="F177" s="19" t="s">
        <v>137</v>
      </c>
      <c r="G177" s="19"/>
      <c r="H177" s="60"/>
      <c r="I177" s="60"/>
    </row>
    <row r="178" spans="1:9" x14ac:dyDescent="0.25">
      <c r="A178" s="19" t="s">
        <v>606</v>
      </c>
      <c r="B178" s="18">
        <v>1164</v>
      </c>
      <c r="C178" s="56" t="s">
        <v>0</v>
      </c>
      <c r="D178" s="56" t="s">
        <v>11</v>
      </c>
      <c r="E178" s="56" t="s">
        <v>137</v>
      </c>
      <c r="F178" s="19" t="s">
        <v>137</v>
      </c>
      <c r="G178" s="19"/>
      <c r="H178" s="60"/>
      <c r="I178" s="60"/>
    </row>
    <row r="179" spans="1:9" x14ac:dyDescent="0.25">
      <c r="A179" s="19" t="s">
        <v>604</v>
      </c>
      <c r="B179" s="18">
        <v>2</v>
      </c>
      <c r="C179" s="56" t="s">
        <v>0</v>
      </c>
      <c r="D179" s="56" t="s">
        <v>11</v>
      </c>
      <c r="E179" s="56" t="s">
        <v>137</v>
      </c>
      <c r="F179" s="19" t="s">
        <v>137</v>
      </c>
      <c r="G179" s="19"/>
      <c r="H179" s="60"/>
      <c r="I179" s="60"/>
    </row>
    <row r="180" spans="1:9" x14ac:dyDescent="0.25">
      <c r="A180" s="19" t="s">
        <v>418</v>
      </c>
      <c r="B180" s="18">
        <v>89</v>
      </c>
      <c r="C180" s="56" t="s">
        <v>144</v>
      </c>
      <c r="D180" s="56" t="s">
        <v>104</v>
      </c>
      <c r="E180" s="56" t="s">
        <v>172</v>
      </c>
      <c r="F180" s="19" t="s">
        <v>135</v>
      </c>
      <c r="G180" s="19" t="s">
        <v>602</v>
      </c>
      <c r="H180" s="60"/>
      <c r="I180" s="60"/>
    </row>
    <row r="181" spans="1:9" x14ac:dyDescent="0.25">
      <c r="A181" s="19" t="s">
        <v>419</v>
      </c>
      <c r="B181" s="18">
        <v>78</v>
      </c>
      <c r="C181" s="56" t="s">
        <v>144</v>
      </c>
      <c r="D181" s="56" t="s">
        <v>420</v>
      </c>
      <c r="E181" s="56" t="s">
        <v>73</v>
      </c>
      <c r="F181" s="19" t="s">
        <v>135</v>
      </c>
      <c r="G181" s="19" t="s">
        <v>602</v>
      </c>
      <c r="H181" s="60"/>
      <c r="I181" s="60"/>
    </row>
    <row r="182" spans="1:9" x14ac:dyDescent="0.25">
      <c r="A182" s="19" t="s">
        <v>421</v>
      </c>
      <c r="B182" s="18">
        <v>339</v>
      </c>
      <c r="C182" s="56" t="s">
        <v>24</v>
      </c>
      <c r="D182" s="56" t="s">
        <v>29</v>
      </c>
      <c r="E182" s="56" t="s">
        <v>137</v>
      </c>
      <c r="F182" s="19" t="s">
        <v>137</v>
      </c>
      <c r="G182" s="19"/>
      <c r="H182" s="60"/>
      <c r="I182" s="60"/>
    </row>
    <row r="183" spans="1:9" x14ac:dyDescent="0.25">
      <c r="A183" s="19" t="s">
        <v>422</v>
      </c>
      <c r="B183" s="18">
        <v>280</v>
      </c>
      <c r="C183" s="56" t="s">
        <v>161</v>
      </c>
      <c r="D183" s="56" t="s">
        <v>58</v>
      </c>
      <c r="E183" s="56" t="s">
        <v>330</v>
      </c>
      <c r="F183" s="19" t="s">
        <v>135</v>
      </c>
      <c r="G183" s="19" t="s">
        <v>602</v>
      </c>
      <c r="H183" s="60"/>
      <c r="I183" s="60"/>
    </row>
    <row r="184" spans="1:9" x14ac:dyDescent="0.25">
      <c r="A184" s="19" t="s">
        <v>423</v>
      </c>
      <c r="B184" s="18">
        <v>2</v>
      </c>
      <c r="C184" s="56" t="s">
        <v>144</v>
      </c>
      <c r="D184" s="56" t="s">
        <v>91</v>
      </c>
      <c r="E184" s="56" t="s">
        <v>180</v>
      </c>
      <c r="F184" s="19" t="s">
        <v>135</v>
      </c>
      <c r="G184" s="19" t="s">
        <v>602</v>
      </c>
      <c r="H184" s="60"/>
      <c r="I184" s="60"/>
    </row>
    <row r="185" spans="1:9" x14ac:dyDescent="0.25">
      <c r="A185" s="19" t="s">
        <v>424</v>
      </c>
      <c r="B185" s="18">
        <v>250</v>
      </c>
      <c r="C185" s="56" t="s">
        <v>39</v>
      </c>
      <c r="D185" s="56" t="s">
        <v>425</v>
      </c>
      <c r="E185" s="56" t="s">
        <v>137</v>
      </c>
      <c r="F185" s="19" t="s">
        <v>137</v>
      </c>
      <c r="G185" s="19"/>
      <c r="H185" s="60"/>
      <c r="I185" s="60"/>
    </row>
    <row r="186" spans="1:9" x14ac:dyDescent="0.25">
      <c r="A186" s="19" t="s">
        <v>426</v>
      </c>
      <c r="B186" s="18">
        <v>392</v>
      </c>
      <c r="C186" s="56" t="s">
        <v>39</v>
      </c>
      <c r="D186" s="56" t="s">
        <v>427</v>
      </c>
      <c r="E186" s="56" t="s">
        <v>137</v>
      </c>
      <c r="F186" s="19" t="s">
        <v>137</v>
      </c>
      <c r="G186" s="19"/>
      <c r="H186" s="60"/>
      <c r="I186" s="60"/>
    </row>
    <row r="187" spans="1:9" x14ac:dyDescent="0.25">
      <c r="A187" s="19" t="s">
        <v>428</v>
      </c>
      <c r="B187" s="18">
        <v>178</v>
      </c>
      <c r="C187" s="56" t="s">
        <v>15</v>
      </c>
      <c r="D187" s="56" t="s">
        <v>343</v>
      </c>
      <c r="E187" s="56" t="s">
        <v>137</v>
      </c>
      <c r="F187" s="19" t="s">
        <v>137</v>
      </c>
      <c r="G187" s="19"/>
      <c r="H187" s="60"/>
      <c r="I187" s="60"/>
    </row>
    <row r="188" spans="1:9" x14ac:dyDescent="0.25">
      <c r="A188" s="19" t="s">
        <v>429</v>
      </c>
      <c r="B188" s="18">
        <v>641</v>
      </c>
      <c r="C188" s="56" t="s">
        <v>41</v>
      </c>
      <c r="D188" s="56" t="s">
        <v>42</v>
      </c>
      <c r="E188" s="56" t="s">
        <v>137</v>
      </c>
      <c r="F188" s="19" t="s">
        <v>137</v>
      </c>
      <c r="G188" s="19"/>
      <c r="H188" s="60"/>
      <c r="I188" s="60"/>
    </row>
    <row r="189" spans="1:9" x14ac:dyDescent="0.25">
      <c r="A189" s="19" t="s">
        <v>430</v>
      </c>
      <c r="B189" s="18">
        <v>530</v>
      </c>
      <c r="C189" s="56" t="s">
        <v>39</v>
      </c>
      <c r="D189" s="56" t="s">
        <v>431</v>
      </c>
      <c r="E189" s="56" t="s">
        <v>137</v>
      </c>
      <c r="F189" s="19" t="s">
        <v>137</v>
      </c>
      <c r="G189" s="19"/>
      <c r="H189" s="60"/>
      <c r="I189" s="60"/>
    </row>
    <row r="190" spans="1:9" x14ac:dyDescent="0.25">
      <c r="A190" s="19" t="s">
        <v>432</v>
      </c>
      <c r="B190" s="18">
        <v>174</v>
      </c>
      <c r="C190" s="56" t="s">
        <v>144</v>
      </c>
      <c r="D190" s="56" t="s">
        <v>61</v>
      </c>
      <c r="E190" s="56" t="s">
        <v>332</v>
      </c>
      <c r="F190" s="19" t="s">
        <v>135</v>
      </c>
      <c r="G190" s="19"/>
      <c r="H190" s="60"/>
      <c r="I190" s="60"/>
    </row>
    <row r="191" spans="1:9" x14ac:dyDescent="0.25">
      <c r="A191" s="19" t="s">
        <v>433</v>
      </c>
      <c r="B191" s="18">
        <v>52</v>
      </c>
      <c r="C191" s="56" t="s">
        <v>144</v>
      </c>
      <c r="D191" s="56" t="s">
        <v>90</v>
      </c>
      <c r="E191" s="56" t="s">
        <v>156</v>
      </c>
      <c r="F191" s="19" t="s">
        <v>135</v>
      </c>
      <c r="G191" s="19" t="s">
        <v>602</v>
      </c>
      <c r="H191" s="60"/>
      <c r="I191" s="60"/>
    </row>
    <row r="192" spans="1:9" x14ac:dyDescent="0.25">
      <c r="A192" s="19" t="s">
        <v>434</v>
      </c>
      <c r="B192" s="18">
        <v>131</v>
      </c>
      <c r="C192" s="56" t="s">
        <v>144</v>
      </c>
      <c r="D192" s="56" t="s">
        <v>435</v>
      </c>
      <c r="E192" s="56" t="s">
        <v>272</v>
      </c>
      <c r="F192" s="19" t="s">
        <v>135</v>
      </c>
      <c r="G192" s="19" t="s">
        <v>602</v>
      </c>
      <c r="H192" s="60"/>
      <c r="I192" s="60"/>
    </row>
    <row r="193" spans="1:9" x14ac:dyDescent="0.25">
      <c r="A193" s="19" t="s">
        <v>436</v>
      </c>
      <c r="B193" s="18">
        <v>132</v>
      </c>
      <c r="C193" s="56" t="s">
        <v>33</v>
      </c>
      <c r="D193" s="56" t="s">
        <v>437</v>
      </c>
      <c r="E193" s="56" t="s">
        <v>137</v>
      </c>
      <c r="F193" s="19" t="s">
        <v>137</v>
      </c>
      <c r="G193" s="19"/>
      <c r="H193" s="60"/>
      <c r="I193" s="60"/>
    </row>
    <row r="194" spans="1:9" x14ac:dyDescent="0.25">
      <c r="A194" s="19" t="s">
        <v>438</v>
      </c>
      <c r="B194" s="18">
        <v>54</v>
      </c>
      <c r="C194" s="56" t="s">
        <v>144</v>
      </c>
      <c r="D194" s="56" t="s">
        <v>439</v>
      </c>
      <c r="E194" s="56" t="s">
        <v>162</v>
      </c>
      <c r="F194" s="19" t="s">
        <v>135</v>
      </c>
      <c r="G194" s="19" t="s">
        <v>602</v>
      </c>
      <c r="H194" s="60"/>
      <c r="I194" s="60"/>
    </row>
    <row r="195" spans="1:9" x14ac:dyDescent="0.25">
      <c r="A195" s="19" t="s">
        <v>440</v>
      </c>
      <c r="B195" s="18">
        <v>16</v>
      </c>
      <c r="C195" s="56" t="s">
        <v>144</v>
      </c>
      <c r="D195" s="56" t="s">
        <v>313</v>
      </c>
      <c r="E195" s="56" t="s">
        <v>227</v>
      </c>
      <c r="F195" s="19" t="s">
        <v>135</v>
      </c>
      <c r="G195" s="19"/>
      <c r="H195" s="60"/>
      <c r="I195" s="60"/>
    </row>
    <row r="196" spans="1:9" x14ac:dyDescent="0.25">
      <c r="A196" s="19" t="s">
        <v>441</v>
      </c>
      <c r="B196" s="18">
        <v>299</v>
      </c>
      <c r="C196" s="56" t="s">
        <v>144</v>
      </c>
      <c r="D196" s="56" t="s">
        <v>53</v>
      </c>
      <c r="E196" s="56" t="s">
        <v>272</v>
      </c>
      <c r="F196" s="19" t="s">
        <v>135</v>
      </c>
      <c r="G196" s="19"/>
      <c r="H196" s="60"/>
      <c r="I196" s="60"/>
    </row>
    <row r="197" spans="1:9" x14ac:dyDescent="0.25">
      <c r="A197" s="19" t="s">
        <v>442</v>
      </c>
      <c r="B197" s="18">
        <v>197</v>
      </c>
      <c r="C197" s="56" t="s">
        <v>161</v>
      </c>
      <c r="D197" s="56" t="s">
        <v>111</v>
      </c>
      <c r="E197" s="56" t="s">
        <v>343</v>
      </c>
      <c r="F197" s="19" t="s">
        <v>135</v>
      </c>
      <c r="G197" s="19"/>
      <c r="H197" s="60"/>
      <c r="I197" s="60"/>
    </row>
    <row r="198" spans="1:9" x14ac:dyDescent="0.25">
      <c r="A198" s="19" t="s">
        <v>443</v>
      </c>
      <c r="B198" s="18">
        <v>130</v>
      </c>
      <c r="C198" s="56" t="s">
        <v>144</v>
      </c>
      <c r="D198" s="56" t="s">
        <v>98</v>
      </c>
      <c r="E198" s="56" t="s">
        <v>320</v>
      </c>
      <c r="F198" s="19" t="s">
        <v>135</v>
      </c>
      <c r="G198" s="19" t="s">
        <v>602</v>
      </c>
      <c r="H198" s="60"/>
      <c r="I198" s="60"/>
    </row>
    <row r="199" spans="1:9" x14ac:dyDescent="0.25">
      <c r="A199" s="19" t="s">
        <v>446</v>
      </c>
      <c r="B199" s="18">
        <v>70</v>
      </c>
      <c r="C199" s="56" t="s">
        <v>144</v>
      </c>
      <c r="D199" s="56" t="s">
        <v>89</v>
      </c>
      <c r="E199" s="56" t="s">
        <v>162</v>
      </c>
      <c r="F199" s="19" t="s">
        <v>135</v>
      </c>
      <c r="G199" s="19" t="s">
        <v>602</v>
      </c>
      <c r="H199" s="60"/>
      <c r="I199" s="60"/>
    </row>
    <row r="200" spans="1:9" x14ac:dyDescent="0.25">
      <c r="A200" s="19" t="s">
        <v>444</v>
      </c>
      <c r="B200" s="18">
        <v>99</v>
      </c>
      <c r="C200" s="56" t="s">
        <v>15</v>
      </c>
      <c r="D200" s="56" t="s">
        <v>445</v>
      </c>
      <c r="E200" s="56" t="s">
        <v>137</v>
      </c>
      <c r="F200" s="19" t="s">
        <v>137</v>
      </c>
      <c r="G200" s="19"/>
      <c r="H200" s="60"/>
      <c r="I200" s="60"/>
    </row>
    <row r="201" spans="1:9" x14ac:dyDescent="0.25">
      <c r="A201" s="19" t="s">
        <v>447</v>
      </c>
      <c r="B201" s="18">
        <v>322</v>
      </c>
      <c r="C201" s="56" t="s">
        <v>33</v>
      </c>
      <c r="D201" s="56" t="s">
        <v>448</v>
      </c>
      <c r="E201" s="56" t="s">
        <v>137</v>
      </c>
      <c r="F201" s="19" t="s">
        <v>137</v>
      </c>
      <c r="G201" s="19"/>
      <c r="H201" s="60"/>
      <c r="I201" s="60"/>
    </row>
    <row r="202" spans="1:9" x14ac:dyDescent="0.25">
      <c r="A202" s="19" t="s">
        <v>449</v>
      </c>
      <c r="B202" s="18">
        <v>245</v>
      </c>
      <c r="C202" s="56" t="s">
        <v>161</v>
      </c>
      <c r="D202" s="56" t="s">
        <v>51</v>
      </c>
      <c r="E202" s="56" t="s">
        <v>168</v>
      </c>
      <c r="F202" s="19" t="s">
        <v>135</v>
      </c>
      <c r="G202" s="19"/>
      <c r="H202" s="60"/>
      <c r="I202" s="60"/>
    </row>
    <row r="203" spans="1:9" x14ac:dyDescent="0.25">
      <c r="A203" s="19" t="s">
        <v>450</v>
      </c>
      <c r="B203" s="18">
        <v>1</v>
      </c>
      <c r="C203" s="56" t="s">
        <v>144</v>
      </c>
      <c r="D203" s="56" t="s">
        <v>92</v>
      </c>
      <c r="E203" s="56" t="s">
        <v>332</v>
      </c>
      <c r="F203" s="19" t="s">
        <v>135</v>
      </c>
      <c r="G203" s="19"/>
      <c r="H203" s="60"/>
      <c r="I203" s="60"/>
    </row>
    <row r="204" spans="1:9" x14ac:dyDescent="0.25">
      <c r="A204" s="19" t="s">
        <v>451</v>
      </c>
      <c r="B204" s="18">
        <v>307</v>
      </c>
      <c r="C204" s="56" t="s">
        <v>161</v>
      </c>
      <c r="D204" s="56" t="s">
        <v>57</v>
      </c>
      <c r="E204" s="56" t="s">
        <v>62</v>
      </c>
      <c r="F204" s="19" t="s">
        <v>135</v>
      </c>
      <c r="G204" s="19"/>
      <c r="H204" s="60"/>
      <c r="I204" s="60"/>
    </row>
    <row r="205" spans="1:9" x14ac:dyDescent="0.25">
      <c r="A205" s="19" t="s">
        <v>452</v>
      </c>
      <c r="B205" s="18">
        <v>520</v>
      </c>
      <c r="C205" s="56" t="s">
        <v>24</v>
      </c>
      <c r="D205" s="56" t="s">
        <v>453</v>
      </c>
      <c r="E205" s="56" t="s">
        <v>137</v>
      </c>
      <c r="F205" s="19" t="s">
        <v>137</v>
      </c>
      <c r="G205" s="19"/>
      <c r="H205" s="60"/>
      <c r="I205" s="60"/>
    </row>
    <row r="206" spans="1:9" x14ac:dyDescent="0.25">
      <c r="A206" s="19" t="s">
        <v>454</v>
      </c>
      <c r="B206" s="18">
        <v>236</v>
      </c>
      <c r="C206" s="56" t="s">
        <v>13</v>
      </c>
      <c r="D206" s="56" t="s">
        <v>14</v>
      </c>
      <c r="E206" s="56" t="s">
        <v>137</v>
      </c>
      <c r="F206" s="19" t="s">
        <v>137</v>
      </c>
      <c r="G206" s="19"/>
      <c r="H206" s="60"/>
      <c r="I206" s="60"/>
    </row>
    <row r="207" spans="1:9" x14ac:dyDescent="0.25">
      <c r="A207" s="19" t="s">
        <v>455</v>
      </c>
      <c r="B207" s="18">
        <v>161</v>
      </c>
      <c r="C207" s="56" t="s">
        <v>144</v>
      </c>
      <c r="D207" s="56" t="s">
        <v>108</v>
      </c>
      <c r="E207" s="56" t="s">
        <v>73</v>
      </c>
      <c r="F207" s="19" t="s">
        <v>135</v>
      </c>
      <c r="G207" s="19" t="s">
        <v>602</v>
      </c>
      <c r="H207" s="60"/>
      <c r="I207" s="60"/>
    </row>
    <row r="208" spans="1:9" x14ac:dyDescent="0.25">
      <c r="A208" s="19" t="s">
        <v>456</v>
      </c>
      <c r="B208" s="18">
        <v>57</v>
      </c>
      <c r="C208" s="56" t="s">
        <v>144</v>
      </c>
      <c r="D208" s="56" t="s">
        <v>457</v>
      </c>
      <c r="E208" s="56" t="s">
        <v>62</v>
      </c>
      <c r="F208" s="19" t="s">
        <v>135</v>
      </c>
      <c r="G208" s="19" t="s">
        <v>602</v>
      </c>
      <c r="H208" s="60"/>
      <c r="I208" s="60"/>
    </row>
    <row r="209" spans="1:9" x14ac:dyDescent="0.25">
      <c r="A209" s="19" t="s">
        <v>458</v>
      </c>
      <c r="B209" s="18">
        <v>357</v>
      </c>
      <c r="C209" s="56" t="s">
        <v>13</v>
      </c>
      <c r="D209" s="56" t="s">
        <v>158</v>
      </c>
      <c r="E209" s="56" t="s">
        <v>137</v>
      </c>
      <c r="F209" s="19" t="s">
        <v>137</v>
      </c>
      <c r="G209" s="19"/>
      <c r="H209" s="60"/>
      <c r="I209" s="60"/>
    </row>
    <row r="210" spans="1:9" x14ac:dyDescent="0.25">
      <c r="A210" s="19" t="s">
        <v>459</v>
      </c>
      <c r="B210" s="18">
        <v>52</v>
      </c>
      <c r="C210" s="56" t="s">
        <v>144</v>
      </c>
      <c r="D210" s="56" t="s">
        <v>109</v>
      </c>
      <c r="E210" s="56" t="s">
        <v>172</v>
      </c>
      <c r="F210" s="19" t="s">
        <v>135</v>
      </c>
      <c r="G210" s="19" t="s">
        <v>602</v>
      </c>
      <c r="H210" s="60"/>
      <c r="I210" s="60"/>
    </row>
    <row r="211" spans="1:9" x14ac:dyDescent="0.25">
      <c r="A211" s="19" t="s">
        <v>460</v>
      </c>
      <c r="B211" s="18">
        <v>381</v>
      </c>
      <c r="C211" s="56" t="s">
        <v>144</v>
      </c>
      <c r="D211" s="56" t="s">
        <v>56</v>
      </c>
      <c r="E211" s="56" t="s">
        <v>156</v>
      </c>
      <c r="F211" s="19" t="s">
        <v>135</v>
      </c>
      <c r="G211" s="19"/>
      <c r="H211" s="60"/>
      <c r="I211" s="60"/>
    </row>
    <row r="212" spans="1:9" x14ac:dyDescent="0.25">
      <c r="A212" s="19" t="s">
        <v>461</v>
      </c>
      <c r="B212" s="18">
        <v>119</v>
      </c>
      <c r="C212" s="56" t="s">
        <v>144</v>
      </c>
      <c r="D212" s="56" t="s">
        <v>64</v>
      </c>
      <c r="E212" s="56" t="s">
        <v>73</v>
      </c>
      <c r="F212" s="19" t="s">
        <v>135</v>
      </c>
      <c r="G212" s="19" t="s">
        <v>602</v>
      </c>
      <c r="H212" s="60"/>
      <c r="I212" s="60"/>
    </row>
    <row r="213" spans="1:9" x14ac:dyDescent="0.25">
      <c r="A213" s="19" t="s">
        <v>462</v>
      </c>
      <c r="B213" s="18">
        <v>379</v>
      </c>
      <c r="C213" s="56" t="s">
        <v>22</v>
      </c>
      <c r="D213" s="56" t="s">
        <v>463</v>
      </c>
      <c r="E213" s="56" t="s">
        <v>137</v>
      </c>
      <c r="F213" s="19" t="s">
        <v>137</v>
      </c>
      <c r="G213" s="19"/>
      <c r="H213" s="60"/>
      <c r="I213" s="60"/>
    </row>
    <row r="214" spans="1:9" x14ac:dyDescent="0.25">
      <c r="A214" s="19" t="s">
        <v>464</v>
      </c>
      <c r="B214" s="18">
        <v>456</v>
      </c>
      <c r="C214" s="56" t="s">
        <v>15</v>
      </c>
      <c r="D214" s="56" t="s">
        <v>465</v>
      </c>
      <c r="E214" s="56" t="s">
        <v>137</v>
      </c>
      <c r="F214" s="19" t="s">
        <v>137</v>
      </c>
      <c r="G214" s="19"/>
      <c r="H214" s="60"/>
      <c r="I214" s="60"/>
    </row>
    <row r="215" spans="1:9" x14ac:dyDescent="0.25">
      <c r="A215" s="19" t="s">
        <v>466</v>
      </c>
      <c r="B215" s="18">
        <v>173</v>
      </c>
      <c r="C215" s="56" t="s">
        <v>161</v>
      </c>
      <c r="D215" s="56" t="s">
        <v>467</v>
      </c>
      <c r="E215" s="56" t="s">
        <v>468</v>
      </c>
      <c r="F215" s="19" t="s">
        <v>135</v>
      </c>
      <c r="G215" s="19"/>
      <c r="H215" s="60"/>
      <c r="I215" s="60"/>
    </row>
    <row r="216" spans="1:9" x14ac:dyDescent="0.25">
      <c r="A216" s="19" t="s">
        <v>469</v>
      </c>
      <c r="B216" s="18">
        <v>1956</v>
      </c>
      <c r="C216" s="56" t="s">
        <v>15</v>
      </c>
      <c r="D216" s="56" t="s">
        <v>470</v>
      </c>
      <c r="E216" s="56" t="s">
        <v>137</v>
      </c>
      <c r="F216" s="19" t="s">
        <v>137</v>
      </c>
      <c r="G216" s="19"/>
      <c r="H216" s="60"/>
      <c r="I216" s="60"/>
    </row>
    <row r="217" spans="1:9" x14ac:dyDescent="0.25">
      <c r="A217" s="19" t="s">
        <v>471</v>
      </c>
      <c r="B217" s="18">
        <v>40</v>
      </c>
      <c r="C217" s="56" t="s">
        <v>144</v>
      </c>
      <c r="D217" s="56" t="s">
        <v>87</v>
      </c>
      <c r="E217" s="56" t="s">
        <v>162</v>
      </c>
      <c r="F217" s="19" t="s">
        <v>135</v>
      </c>
      <c r="G217" s="19"/>
      <c r="H217" s="60"/>
      <c r="I217" s="60"/>
    </row>
    <row r="218" spans="1:9" x14ac:dyDescent="0.25">
      <c r="A218" s="19" t="s">
        <v>472</v>
      </c>
      <c r="B218" s="18">
        <v>356</v>
      </c>
      <c r="C218" s="56" t="s">
        <v>161</v>
      </c>
      <c r="D218" s="56" t="s">
        <v>55</v>
      </c>
      <c r="E218" s="56" t="s">
        <v>180</v>
      </c>
      <c r="F218" s="19" t="s">
        <v>135</v>
      </c>
      <c r="G218" s="19" t="s">
        <v>602</v>
      </c>
      <c r="H218" s="60"/>
      <c r="I218" s="60"/>
    </row>
    <row r="219" spans="1:9" x14ac:dyDescent="0.25">
      <c r="A219" s="19" t="s">
        <v>473</v>
      </c>
      <c r="B219" s="18">
        <v>1</v>
      </c>
      <c r="C219" s="56" t="s">
        <v>144</v>
      </c>
      <c r="D219" s="56" t="s">
        <v>474</v>
      </c>
      <c r="E219" s="56" t="s">
        <v>227</v>
      </c>
      <c r="F219" s="19" t="s">
        <v>135</v>
      </c>
      <c r="G219" s="19" t="s">
        <v>602</v>
      </c>
      <c r="H219" s="60"/>
      <c r="I219" s="60"/>
    </row>
    <row r="220" spans="1:9" x14ac:dyDescent="0.25">
      <c r="A220" s="19" t="s">
        <v>475</v>
      </c>
      <c r="B220" s="18">
        <v>317</v>
      </c>
      <c r="C220" s="56" t="s">
        <v>33</v>
      </c>
      <c r="D220" s="56" t="s">
        <v>476</v>
      </c>
      <c r="E220" s="56" t="s">
        <v>137</v>
      </c>
      <c r="F220" s="19" t="s">
        <v>137</v>
      </c>
      <c r="G220" s="19"/>
      <c r="H220" s="60"/>
      <c r="I220" s="60"/>
    </row>
    <row r="221" spans="1:9" x14ac:dyDescent="0.25">
      <c r="A221" s="19" t="s">
        <v>477</v>
      </c>
      <c r="B221" s="18">
        <v>927</v>
      </c>
      <c r="C221" s="56" t="s">
        <v>0</v>
      </c>
      <c r="D221" s="56" t="s">
        <v>478</v>
      </c>
      <c r="E221" s="56" t="s">
        <v>137</v>
      </c>
      <c r="F221" s="19" t="s">
        <v>137</v>
      </c>
      <c r="G221" s="19"/>
      <c r="H221" s="60"/>
      <c r="I221" s="60"/>
    </row>
    <row r="222" spans="1:9" x14ac:dyDescent="0.25">
      <c r="A222" s="19" t="s">
        <v>479</v>
      </c>
      <c r="B222" s="18">
        <v>56</v>
      </c>
      <c r="C222" s="56" t="s">
        <v>144</v>
      </c>
      <c r="D222" s="56" t="s">
        <v>75</v>
      </c>
      <c r="E222" s="56" t="s">
        <v>162</v>
      </c>
      <c r="F222" s="19" t="s">
        <v>135</v>
      </c>
      <c r="G222" s="19" t="s">
        <v>602</v>
      </c>
      <c r="H222" s="60"/>
      <c r="I222" s="60"/>
    </row>
    <row r="223" spans="1:9" x14ac:dyDescent="0.25">
      <c r="A223" s="19" t="s">
        <v>480</v>
      </c>
      <c r="B223" s="18">
        <v>414</v>
      </c>
      <c r="C223" s="56" t="s">
        <v>24</v>
      </c>
      <c r="D223" s="56" t="s">
        <v>481</v>
      </c>
      <c r="E223" s="56" t="s">
        <v>137</v>
      </c>
      <c r="F223" s="19" t="s">
        <v>137</v>
      </c>
      <c r="G223" s="19"/>
      <c r="H223" s="60"/>
      <c r="I223" s="60"/>
    </row>
    <row r="224" spans="1:9" x14ac:dyDescent="0.25">
      <c r="A224" s="19" t="s">
        <v>482</v>
      </c>
      <c r="B224" s="18">
        <v>73</v>
      </c>
      <c r="C224" s="56" t="s">
        <v>161</v>
      </c>
      <c r="D224" s="56" t="s">
        <v>483</v>
      </c>
      <c r="E224" s="56" t="s">
        <v>484</v>
      </c>
      <c r="F224" s="19" t="s">
        <v>135</v>
      </c>
      <c r="G224" s="19" t="s">
        <v>602</v>
      </c>
      <c r="H224" s="60"/>
      <c r="I224" s="60"/>
    </row>
    <row r="225" spans="1:9" x14ac:dyDescent="0.25">
      <c r="A225" s="19" t="s">
        <v>485</v>
      </c>
      <c r="B225" s="18">
        <v>225</v>
      </c>
      <c r="C225" s="56" t="s">
        <v>45</v>
      </c>
      <c r="D225" s="56" t="s">
        <v>486</v>
      </c>
      <c r="E225" s="56" t="s">
        <v>137</v>
      </c>
      <c r="F225" s="19" t="s">
        <v>137</v>
      </c>
      <c r="G225" s="19"/>
      <c r="H225" s="60"/>
      <c r="I225" s="60"/>
    </row>
    <row r="226" spans="1:9" x14ac:dyDescent="0.25">
      <c r="A226" s="19" t="s">
        <v>487</v>
      </c>
      <c r="B226" s="18">
        <v>248</v>
      </c>
      <c r="C226" s="56" t="s">
        <v>15</v>
      </c>
      <c r="D226" s="56" t="s">
        <v>19</v>
      </c>
      <c r="E226" s="56" t="s">
        <v>137</v>
      </c>
      <c r="F226" s="19" t="s">
        <v>137</v>
      </c>
      <c r="G226" s="19"/>
      <c r="H226" s="60"/>
      <c r="I226" s="60"/>
    </row>
    <row r="227" spans="1:9" x14ac:dyDescent="0.25">
      <c r="A227" s="19" t="s">
        <v>488</v>
      </c>
      <c r="B227" s="18">
        <v>2</v>
      </c>
      <c r="C227" s="56" t="s">
        <v>0</v>
      </c>
      <c r="D227" s="56" t="s">
        <v>489</v>
      </c>
      <c r="E227" s="56" t="s">
        <v>137</v>
      </c>
      <c r="F227" s="19" t="s">
        <v>137</v>
      </c>
      <c r="G227" s="19"/>
      <c r="H227" s="60"/>
      <c r="I227" s="60"/>
    </row>
    <row r="228" spans="1:9" x14ac:dyDescent="0.25">
      <c r="A228" s="19" t="s">
        <v>490</v>
      </c>
      <c r="B228" s="18">
        <v>248</v>
      </c>
      <c r="C228" s="56" t="s">
        <v>15</v>
      </c>
      <c r="D228" s="56" t="s">
        <v>491</v>
      </c>
      <c r="E228" s="56" t="s">
        <v>137</v>
      </c>
      <c r="F228" s="19" t="s">
        <v>137</v>
      </c>
      <c r="G228" s="19"/>
      <c r="H228" s="60"/>
      <c r="I228" s="60"/>
    </row>
    <row r="229" spans="1:9" x14ac:dyDescent="0.25">
      <c r="A229" s="19" t="s">
        <v>492</v>
      </c>
      <c r="B229" s="18">
        <v>257</v>
      </c>
      <c r="C229" s="56" t="s">
        <v>144</v>
      </c>
      <c r="D229" s="56" t="s">
        <v>493</v>
      </c>
      <c r="E229" s="56" t="s">
        <v>206</v>
      </c>
      <c r="F229" s="19" t="s">
        <v>135</v>
      </c>
      <c r="G229" s="19"/>
      <c r="H229" s="60"/>
      <c r="I229" s="60"/>
    </row>
    <row r="230" spans="1:9" x14ac:dyDescent="0.25">
      <c r="A230" s="19" t="s">
        <v>494</v>
      </c>
      <c r="B230" s="18">
        <v>543</v>
      </c>
      <c r="C230" s="56" t="s">
        <v>33</v>
      </c>
      <c r="D230" s="56" t="s">
        <v>495</v>
      </c>
      <c r="E230" s="56" t="s">
        <v>137</v>
      </c>
      <c r="F230" s="19" t="s">
        <v>137</v>
      </c>
      <c r="G230" s="19"/>
      <c r="H230"/>
      <c r="I230"/>
    </row>
    <row r="231" spans="1:9" x14ac:dyDescent="0.25">
      <c r="A231" s="19" t="s">
        <v>496</v>
      </c>
      <c r="B231" s="18">
        <v>298</v>
      </c>
      <c r="C231" s="56" t="s">
        <v>45</v>
      </c>
      <c r="D231" s="56" t="s">
        <v>497</v>
      </c>
      <c r="E231" s="56" t="s">
        <v>137</v>
      </c>
      <c r="F231" s="19" t="s">
        <v>137</v>
      </c>
      <c r="G231" s="19"/>
    </row>
    <row r="232" spans="1:9" x14ac:dyDescent="0.25">
      <c r="A232" s="19" t="s">
        <v>498</v>
      </c>
      <c r="B232" s="18">
        <v>61</v>
      </c>
      <c r="C232" s="56" t="s">
        <v>39</v>
      </c>
      <c r="D232" s="56" t="s">
        <v>499</v>
      </c>
      <c r="E232" s="56" t="s">
        <v>137</v>
      </c>
      <c r="F232" s="19" t="s">
        <v>137</v>
      </c>
      <c r="G232" s="19"/>
    </row>
    <row r="233" spans="1:9" x14ac:dyDescent="0.25">
      <c r="A233" s="19" t="s">
        <v>500</v>
      </c>
      <c r="B233" s="18">
        <v>393</v>
      </c>
      <c r="C233" s="56" t="s">
        <v>15</v>
      </c>
      <c r="D233" s="56" t="s">
        <v>501</v>
      </c>
      <c r="E233" s="56" t="s">
        <v>137</v>
      </c>
      <c r="F233" s="19" t="s">
        <v>137</v>
      </c>
      <c r="G233" s="19"/>
    </row>
    <row r="234" spans="1:9" x14ac:dyDescent="0.25">
      <c r="A234" s="19" t="s">
        <v>502</v>
      </c>
      <c r="B234" s="18">
        <v>590</v>
      </c>
      <c r="C234" s="56" t="s">
        <v>45</v>
      </c>
      <c r="D234" s="56" t="s">
        <v>503</v>
      </c>
      <c r="E234" s="56" t="s">
        <v>137</v>
      </c>
      <c r="F234" s="19" t="s">
        <v>137</v>
      </c>
      <c r="G234" s="19"/>
    </row>
    <row r="235" spans="1:9" x14ac:dyDescent="0.25">
      <c r="A235" s="19" t="s">
        <v>504</v>
      </c>
      <c r="B235" s="18">
        <v>887</v>
      </c>
      <c r="C235" s="56" t="s">
        <v>39</v>
      </c>
      <c r="D235" s="56" t="s">
        <v>40</v>
      </c>
      <c r="E235" s="56" t="s">
        <v>137</v>
      </c>
      <c r="F235" s="19" t="s">
        <v>137</v>
      </c>
      <c r="G235" s="19"/>
    </row>
    <row r="236" spans="1:9" x14ac:dyDescent="0.25">
      <c r="A236" s="19" t="s">
        <v>505</v>
      </c>
      <c r="B236" s="18">
        <v>534</v>
      </c>
      <c r="C236" s="56" t="s">
        <v>15</v>
      </c>
      <c r="D236" s="56" t="s">
        <v>506</v>
      </c>
      <c r="E236" s="56" t="s">
        <v>137</v>
      </c>
      <c r="F236" s="19" t="s">
        <v>137</v>
      </c>
      <c r="G236" s="19"/>
    </row>
    <row r="237" spans="1:9" x14ac:dyDescent="0.25">
      <c r="A237" s="19" t="s">
        <v>507</v>
      </c>
      <c r="B237" s="18">
        <v>826</v>
      </c>
      <c r="C237" s="56" t="s">
        <v>22</v>
      </c>
      <c r="D237" s="56" t="s">
        <v>508</v>
      </c>
      <c r="E237" s="56" t="s">
        <v>137</v>
      </c>
      <c r="F237" s="19" t="s">
        <v>137</v>
      </c>
      <c r="G237" s="19"/>
    </row>
    <row r="238" spans="1:9" x14ac:dyDescent="0.25">
      <c r="A238" s="19" t="s">
        <v>509</v>
      </c>
      <c r="B238" s="18">
        <v>482</v>
      </c>
      <c r="C238" s="56" t="s">
        <v>15</v>
      </c>
      <c r="D238" s="56" t="s">
        <v>510</v>
      </c>
      <c r="E238" s="56" t="s">
        <v>137</v>
      </c>
      <c r="F238" s="19" t="s">
        <v>137</v>
      </c>
      <c r="G238" s="19"/>
    </row>
    <row r="239" spans="1:9" x14ac:dyDescent="0.25">
      <c r="A239" s="19" t="s">
        <v>511</v>
      </c>
      <c r="B239" s="18">
        <v>78</v>
      </c>
      <c r="C239" s="56" t="s">
        <v>144</v>
      </c>
      <c r="D239" s="56" t="s">
        <v>512</v>
      </c>
      <c r="E239" s="56" t="s">
        <v>206</v>
      </c>
      <c r="F239" s="19" t="s">
        <v>135</v>
      </c>
      <c r="G239" s="19" t="s">
        <v>602</v>
      </c>
    </row>
    <row r="240" spans="1:9" x14ac:dyDescent="0.25">
      <c r="A240" s="19" t="s">
        <v>513</v>
      </c>
      <c r="B240" s="18">
        <v>885</v>
      </c>
      <c r="C240" s="56" t="s">
        <v>24</v>
      </c>
      <c r="D240" s="56" t="s">
        <v>25</v>
      </c>
      <c r="E240" s="56" t="s">
        <v>137</v>
      </c>
      <c r="F240" s="19" t="s">
        <v>137</v>
      </c>
      <c r="G240" s="19"/>
    </row>
    <row r="241" spans="1:7" x14ac:dyDescent="0.25">
      <c r="A241" s="19" t="s">
        <v>514</v>
      </c>
      <c r="B241" s="18">
        <v>193</v>
      </c>
      <c r="C241" s="56" t="s">
        <v>161</v>
      </c>
      <c r="D241" s="56" t="s">
        <v>115</v>
      </c>
      <c r="E241" s="56" t="s">
        <v>295</v>
      </c>
      <c r="F241" s="19" t="s">
        <v>135</v>
      </c>
      <c r="G241" s="19" t="s">
        <v>602</v>
      </c>
    </row>
    <row r="242" spans="1:7" x14ac:dyDescent="0.25">
      <c r="A242" s="19" t="s">
        <v>515</v>
      </c>
      <c r="B242" s="18">
        <v>121</v>
      </c>
      <c r="C242" s="56" t="s">
        <v>144</v>
      </c>
      <c r="D242" s="56" t="s">
        <v>60</v>
      </c>
      <c r="E242" s="56" t="s">
        <v>168</v>
      </c>
      <c r="F242" s="19" t="s">
        <v>135</v>
      </c>
      <c r="G242" s="19"/>
    </row>
    <row r="243" spans="1:7" x14ac:dyDescent="0.25">
      <c r="A243" s="19" t="s">
        <v>516</v>
      </c>
      <c r="B243" s="18">
        <v>432</v>
      </c>
      <c r="C243" s="56" t="s">
        <v>45</v>
      </c>
      <c r="D243" s="56" t="s">
        <v>50</v>
      </c>
      <c r="E243" s="56" t="s">
        <v>137</v>
      </c>
      <c r="F243" s="19" t="s">
        <v>137</v>
      </c>
      <c r="G243" s="19"/>
    </row>
    <row r="244" spans="1:7" x14ac:dyDescent="0.25">
      <c r="A244" s="19" t="s">
        <v>517</v>
      </c>
      <c r="B244" s="18">
        <v>1250</v>
      </c>
      <c r="C244" s="56" t="s">
        <v>33</v>
      </c>
      <c r="D244" s="56" t="s">
        <v>518</v>
      </c>
      <c r="E244" s="56" t="s">
        <v>137</v>
      </c>
      <c r="F244" s="19" t="s">
        <v>137</v>
      </c>
      <c r="G244" s="19"/>
    </row>
    <row r="245" spans="1:7" x14ac:dyDescent="0.25">
      <c r="A245" s="19" t="s">
        <v>519</v>
      </c>
      <c r="B245" s="18">
        <v>147</v>
      </c>
      <c r="C245" s="56" t="s">
        <v>144</v>
      </c>
      <c r="D245" s="56" t="str">
        <f>A245</f>
        <v xml:space="preserve">SANTANDER DE QUILICHAO                                      </v>
      </c>
      <c r="E245" s="56" t="s">
        <v>62</v>
      </c>
      <c r="F245" s="19" t="s">
        <v>135</v>
      </c>
      <c r="G245" s="19" t="s">
        <v>602</v>
      </c>
    </row>
    <row r="246" spans="1:7" x14ac:dyDescent="0.25">
      <c r="A246" s="19" t="s">
        <v>520</v>
      </c>
      <c r="B246" s="18">
        <v>843</v>
      </c>
      <c r="C246" s="56" t="s">
        <v>161</v>
      </c>
      <c r="D246" s="56" t="s">
        <v>65</v>
      </c>
      <c r="E246" s="56" t="s">
        <v>227</v>
      </c>
      <c r="F246" s="19" t="s">
        <v>135</v>
      </c>
      <c r="G246" s="19"/>
    </row>
    <row r="247" spans="1:7" x14ac:dyDescent="0.25">
      <c r="A247" s="19" t="s">
        <v>521</v>
      </c>
      <c r="B247" s="18">
        <v>489</v>
      </c>
      <c r="C247" s="56" t="s">
        <v>22</v>
      </c>
      <c r="D247" s="56" t="s">
        <v>522</v>
      </c>
      <c r="E247" s="56" t="s">
        <v>137</v>
      </c>
      <c r="F247" s="19" t="s">
        <v>137</v>
      </c>
      <c r="G247" s="19"/>
    </row>
    <row r="248" spans="1:7" x14ac:dyDescent="0.25">
      <c r="A248" s="19" t="s">
        <v>608</v>
      </c>
      <c r="B248" s="18">
        <v>4932</v>
      </c>
      <c r="C248" s="56" t="s">
        <v>0</v>
      </c>
      <c r="D248" s="56" t="s">
        <v>11</v>
      </c>
      <c r="E248" s="56" t="s">
        <v>137</v>
      </c>
      <c r="F248" s="19" t="s">
        <v>137</v>
      </c>
      <c r="G248" s="19"/>
    </row>
    <row r="249" spans="1:7" x14ac:dyDescent="0.25">
      <c r="A249" s="19" t="s">
        <v>523</v>
      </c>
      <c r="B249" s="18">
        <v>1223</v>
      </c>
      <c r="C249" s="56" t="s">
        <v>39</v>
      </c>
      <c r="D249" s="56" t="s">
        <v>154</v>
      </c>
      <c r="E249" s="56" t="s">
        <v>137</v>
      </c>
      <c r="F249" s="19" t="s">
        <v>137</v>
      </c>
      <c r="G249" s="19"/>
    </row>
    <row r="250" spans="1:7" x14ac:dyDescent="0.25">
      <c r="A250" s="19" t="s">
        <v>524</v>
      </c>
      <c r="B250" s="18">
        <v>1865</v>
      </c>
      <c r="C250" s="56" t="s">
        <v>15</v>
      </c>
      <c r="D250" s="56" t="s">
        <v>470</v>
      </c>
      <c r="E250" s="56" t="s">
        <v>137</v>
      </c>
      <c r="F250" s="19" t="s">
        <v>137</v>
      </c>
      <c r="G250" s="19"/>
    </row>
    <row r="251" spans="1:7" x14ac:dyDescent="0.25">
      <c r="A251" s="19" t="s">
        <v>525</v>
      </c>
      <c r="B251" s="18">
        <v>393</v>
      </c>
      <c r="C251" s="56" t="s">
        <v>22</v>
      </c>
      <c r="D251" s="56" t="s">
        <v>526</v>
      </c>
      <c r="E251" s="56" t="s">
        <v>137</v>
      </c>
      <c r="F251" s="19" t="s">
        <v>137</v>
      </c>
      <c r="G251" s="19"/>
    </row>
    <row r="252" spans="1:7" x14ac:dyDescent="0.25">
      <c r="A252" s="19" t="s">
        <v>527</v>
      </c>
      <c r="B252" s="18">
        <v>503</v>
      </c>
      <c r="C252" s="56" t="s">
        <v>0</v>
      </c>
      <c r="D252" s="56" t="s">
        <v>11</v>
      </c>
      <c r="E252" s="56" t="s">
        <v>137</v>
      </c>
      <c r="F252" s="19" t="s">
        <v>137</v>
      </c>
      <c r="G252" s="19"/>
    </row>
    <row r="253" spans="1:7" x14ac:dyDescent="0.25">
      <c r="A253" s="19" t="s">
        <v>528</v>
      </c>
      <c r="B253" s="18">
        <v>83</v>
      </c>
      <c r="C253" s="56" t="s">
        <v>144</v>
      </c>
      <c r="D253" s="56" t="s">
        <v>529</v>
      </c>
      <c r="E253" s="56" t="s">
        <v>227</v>
      </c>
      <c r="F253" s="19" t="s">
        <v>135</v>
      </c>
      <c r="G253" s="19" t="s">
        <v>602</v>
      </c>
    </row>
    <row r="254" spans="1:7" x14ac:dyDescent="0.25">
      <c r="A254" s="19" t="s">
        <v>530</v>
      </c>
      <c r="B254" s="18">
        <v>121</v>
      </c>
      <c r="C254" s="56" t="s">
        <v>0</v>
      </c>
      <c r="D254" s="56" t="s">
        <v>11</v>
      </c>
      <c r="E254" s="56" t="s">
        <v>137</v>
      </c>
      <c r="F254" s="19" t="s">
        <v>137</v>
      </c>
      <c r="G254" s="19"/>
    </row>
    <row r="255" spans="1:7" x14ac:dyDescent="0.25">
      <c r="A255" s="19" t="s">
        <v>531</v>
      </c>
      <c r="B255" s="18">
        <v>1764</v>
      </c>
      <c r="C255" s="56" t="s">
        <v>161</v>
      </c>
      <c r="D255" s="56" t="s">
        <v>59</v>
      </c>
      <c r="E255" s="56" t="s">
        <v>146</v>
      </c>
      <c r="F255" s="19" t="s">
        <v>135</v>
      </c>
      <c r="G255" s="19"/>
    </row>
    <row r="256" spans="1:7" x14ac:dyDescent="0.25">
      <c r="A256" s="19" t="s">
        <v>532</v>
      </c>
      <c r="B256" s="18">
        <v>2</v>
      </c>
      <c r="C256" s="56" t="s">
        <v>161</v>
      </c>
      <c r="D256" s="56" t="s">
        <v>59</v>
      </c>
      <c r="E256" s="56" t="s">
        <v>146</v>
      </c>
      <c r="F256" s="19" t="s">
        <v>135</v>
      </c>
      <c r="G256" s="19"/>
    </row>
    <row r="257" spans="1:7" x14ac:dyDescent="0.25">
      <c r="A257" s="19" t="s">
        <v>533</v>
      </c>
      <c r="B257" s="18">
        <v>30</v>
      </c>
      <c r="C257" s="56" t="s">
        <v>161</v>
      </c>
      <c r="D257" s="56" t="s">
        <v>59</v>
      </c>
      <c r="E257" s="56" t="s">
        <v>146</v>
      </c>
      <c r="F257" s="19" t="s">
        <v>135</v>
      </c>
      <c r="G257" s="19"/>
    </row>
    <row r="258" spans="1:7" x14ac:dyDescent="0.25">
      <c r="A258" s="19" t="s">
        <v>534</v>
      </c>
      <c r="B258" s="18">
        <v>74</v>
      </c>
      <c r="C258" s="56" t="s">
        <v>144</v>
      </c>
      <c r="D258" s="56" t="s">
        <v>535</v>
      </c>
      <c r="E258" s="56" t="s">
        <v>62</v>
      </c>
      <c r="F258" s="19" t="s">
        <v>135</v>
      </c>
      <c r="G258" s="19" t="s">
        <v>602</v>
      </c>
    </row>
    <row r="259" spans="1:7" x14ac:dyDescent="0.25">
      <c r="A259" s="19" t="s">
        <v>536</v>
      </c>
      <c r="B259" s="18">
        <v>166</v>
      </c>
      <c r="C259" s="56" t="s">
        <v>161</v>
      </c>
      <c r="D259" s="56" t="s">
        <v>537</v>
      </c>
      <c r="E259" s="56" t="s">
        <v>281</v>
      </c>
      <c r="F259" s="19" t="s">
        <v>135</v>
      </c>
      <c r="G259" s="19" t="s">
        <v>602</v>
      </c>
    </row>
    <row r="260" spans="1:7" x14ac:dyDescent="0.25">
      <c r="A260" s="19" t="s">
        <v>538</v>
      </c>
      <c r="B260" s="18">
        <v>200</v>
      </c>
      <c r="C260" s="56" t="s">
        <v>161</v>
      </c>
      <c r="D260" s="56" t="s">
        <v>76</v>
      </c>
      <c r="E260" s="56" t="s">
        <v>295</v>
      </c>
      <c r="F260" s="19" t="s">
        <v>135</v>
      </c>
      <c r="G260" s="19"/>
    </row>
    <row r="261" spans="1:7" x14ac:dyDescent="0.25">
      <c r="A261" s="19" t="s">
        <v>539</v>
      </c>
      <c r="B261" s="18">
        <v>188</v>
      </c>
      <c r="C261" s="56" t="s">
        <v>144</v>
      </c>
      <c r="D261" s="56" t="s">
        <v>86</v>
      </c>
      <c r="E261" s="56" t="s">
        <v>73</v>
      </c>
      <c r="F261" s="19" t="s">
        <v>135</v>
      </c>
      <c r="G261" s="19" t="s">
        <v>602</v>
      </c>
    </row>
    <row r="262" spans="1:7" x14ac:dyDescent="0.25">
      <c r="A262" s="19" t="s">
        <v>540</v>
      </c>
      <c r="B262" s="18">
        <v>1502</v>
      </c>
      <c r="C262" s="56" t="s">
        <v>15</v>
      </c>
      <c r="D262" s="56" t="s">
        <v>541</v>
      </c>
      <c r="E262" s="56" t="s">
        <v>137</v>
      </c>
      <c r="F262" s="19" t="s">
        <v>137</v>
      </c>
      <c r="G262" s="19"/>
    </row>
    <row r="263" spans="1:7" x14ac:dyDescent="0.25">
      <c r="A263" s="19" t="s">
        <v>542</v>
      </c>
      <c r="B263" s="18">
        <v>11</v>
      </c>
      <c r="C263" s="56" t="s">
        <v>33</v>
      </c>
      <c r="D263" s="56" t="s">
        <v>37</v>
      </c>
      <c r="E263" s="56" t="s">
        <v>137</v>
      </c>
      <c r="F263" s="19" t="s">
        <v>137</v>
      </c>
      <c r="G263" s="19"/>
    </row>
    <row r="264" spans="1:7" x14ac:dyDescent="0.25">
      <c r="A264" s="19" t="s">
        <v>543</v>
      </c>
      <c r="B264" s="18">
        <v>354</v>
      </c>
      <c r="C264" s="56" t="s">
        <v>24</v>
      </c>
      <c r="D264" s="56" t="s">
        <v>544</v>
      </c>
      <c r="E264" s="56" t="s">
        <v>137</v>
      </c>
      <c r="F264" s="19" t="s">
        <v>137</v>
      </c>
      <c r="G264" s="19"/>
    </row>
    <row r="265" spans="1:7" x14ac:dyDescent="0.25">
      <c r="A265" s="19" t="s">
        <v>545</v>
      </c>
      <c r="B265" s="18">
        <v>598</v>
      </c>
      <c r="C265" s="56" t="s">
        <v>41</v>
      </c>
      <c r="D265" s="56" t="s">
        <v>546</v>
      </c>
      <c r="E265" s="56" t="s">
        <v>137</v>
      </c>
      <c r="F265" s="19" t="s">
        <v>137</v>
      </c>
      <c r="G265" s="19"/>
    </row>
    <row r="266" spans="1:7" x14ac:dyDescent="0.25">
      <c r="A266" s="19" t="s">
        <v>547</v>
      </c>
      <c r="B266" s="18">
        <v>186</v>
      </c>
      <c r="C266" s="56" t="s">
        <v>24</v>
      </c>
      <c r="D266" s="56" t="s">
        <v>548</v>
      </c>
      <c r="E266" s="56" t="s">
        <v>137</v>
      </c>
      <c r="F266" s="19" t="s">
        <v>137</v>
      </c>
      <c r="G266" s="19"/>
    </row>
    <row r="267" spans="1:7" x14ac:dyDescent="0.25">
      <c r="A267" s="19" t="s">
        <v>549</v>
      </c>
      <c r="B267" s="18">
        <v>11</v>
      </c>
      <c r="C267" s="56" t="s">
        <v>144</v>
      </c>
      <c r="D267" s="56" t="s">
        <v>337</v>
      </c>
      <c r="E267" s="56" t="s">
        <v>330</v>
      </c>
      <c r="F267" s="19" t="s">
        <v>135</v>
      </c>
      <c r="G267" s="19" t="s">
        <v>602</v>
      </c>
    </row>
    <row r="268" spans="1:7" x14ac:dyDescent="0.25">
      <c r="A268" s="19" t="s">
        <v>550</v>
      </c>
      <c r="B268" s="18">
        <v>423</v>
      </c>
      <c r="C268" s="56" t="s">
        <v>24</v>
      </c>
      <c r="D268" s="56" t="s">
        <v>551</v>
      </c>
      <c r="E268" s="56" t="s">
        <v>137</v>
      </c>
      <c r="F268" s="19" t="s">
        <v>137</v>
      </c>
      <c r="G268" s="19"/>
    </row>
    <row r="269" spans="1:7" x14ac:dyDescent="0.25">
      <c r="A269" s="19" t="s">
        <v>552</v>
      </c>
      <c r="B269" s="18">
        <v>108</v>
      </c>
      <c r="C269" s="56" t="s">
        <v>45</v>
      </c>
      <c r="D269" s="56" t="s">
        <v>49</v>
      </c>
      <c r="E269" s="56" t="s">
        <v>137</v>
      </c>
      <c r="F269" s="19" t="s">
        <v>137</v>
      </c>
      <c r="G269" s="19"/>
    </row>
    <row r="270" spans="1:7" x14ac:dyDescent="0.25">
      <c r="A270" s="19" t="s">
        <v>609</v>
      </c>
      <c r="B270" s="18">
        <v>635</v>
      </c>
      <c r="C270" s="56" t="s">
        <v>0</v>
      </c>
      <c r="D270" s="56" t="s">
        <v>11</v>
      </c>
      <c r="E270" s="56" t="s">
        <v>137</v>
      </c>
      <c r="F270" s="19" t="s">
        <v>137</v>
      </c>
      <c r="G270" s="19"/>
    </row>
    <row r="271" spans="1:7" x14ac:dyDescent="0.25">
      <c r="A271" s="19" t="s">
        <v>553</v>
      </c>
      <c r="B271" s="18">
        <v>13</v>
      </c>
      <c r="C271" s="56" t="s">
        <v>144</v>
      </c>
      <c r="D271" s="56" t="s">
        <v>339</v>
      </c>
      <c r="E271" s="56" t="s">
        <v>227</v>
      </c>
      <c r="F271" s="19" t="s">
        <v>135</v>
      </c>
      <c r="G271" s="19" t="s">
        <v>602</v>
      </c>
    </row>
    <row r="272" spans="1:7" x14ac:dyDescent="0.25">
      <c r="A272" s="19" t="s">
        <v>554</v>
      </c>
      <c r="B272" s="18">
        <v>213</v>
      </c>
      <c r="C272" s="56" t="s">
        <v>144</v>
      </c>
      <c r="D272" s="56" t="s">
        <v>555</v>
      </c>
      <c r="E272" s="56" t="s">
        <v>343</v>
      </c>
      <c r="F272" s="19" t="s">
        <v>135</v>
      </c>
      <c r="G272" s="19" t="s">
        <v>602</v>
      </c>
    </row>
    <row r="273" spans="1:7" x14ac:dyDescent="0.25">
      <c r="A273" s="19" t="s">
        <v>556</v>
      </c>
      <c r="B273" s="18">
        <v>340</v>
      </c>
      <c r="C273" s="56" t="s">
        <v>144</v>
      </c>
      <c r="D273" s="56" t="s">
        <v>68</v>
      </c>
      <c r="E273" s="56" t="s">
        <v>73</v>
      </c>
      <c r="F273" s="19" t="s">
        <v>135</v>
      </c>
      <c r="G273" s="19" t="s">
        <v>602</v>
      </c>
    </row>
    <row r="274" spans="1:7" x14ac:dyDescent="0.25">
      <c r="A274" s="19" t="s">
        <v>557</v>
      </c>
      <c r="B274" s="18">
        <v>90</v>
      </c>
      <c r="C274" s="56" t="s">
        <v>144</v>
      </c>
      <c r="D274" s="56" t="s">
        <v>558</v>
      </c>
      <c r="E274" s="56" t="s">
        <v>343</v>
      </c>
      <c r="F274" s="19" t="s">
        <v>135</v>
      </c>
      <c r="G274" s="19" t="s">
        <v>602</v>
      </c>
    </row>
    <row r="275" spans="1:7" x14ac:dyDescent="0.25">
      <c r="A275" s="19" t="s">
        <v>559</v>
      </c>
      <c r="B275" s="18">
        <v>2558</v>
      </c>
      <c r="C275" s="56" t="s">
        <v>39</v>
      </c>
      <c r="D275" s="56" t="s">
        <v>560</v>
      </c>
      <c r="E275" s="56" t="s">
        <v>137</v>
      </c>
      <c r="F275" s="19" t="s">
        <v>137</v>
      </c>
      <c r="G275" s="19"/>
    </row>
    <row r="276" spans="1:7" x14ac:dyDescent="0.25">
      <c r="A276" s="19" t="s">
        <v>561</v>
      </c>
      <c r="B276" s="18">
        <v>50</v>
      </c>
      <c r="C276" s="56" t="s">
        <v>144</v>
      </c>
      <c r="D276" s="56" t="s">
        <v>97</v>
      </c>
      <c r="E276" s="56" t="s">
        <v>180</v>
      </c>
      <c r="F276" s="19" t="s">
        <v>135</v>
      </c>
      <c r="G276" s="19" t="s">
        <v>602</v>
      </c>
    </row>
    <row r="277" spans="1:7" x14ac:dyDescent="0.25">
      <c r="A277" s="19" t="s">
        <v>562</v>
      </c>
      <c r="B277" s="18">
        <v>5</v>
      </c>
      <c r="C277" s="56" t="s">
        <v>0</v>
      </c>
      <c r="D277" s="56" t="s">
        <v>11</v>
      </c>
      <c r="E277" s="56" t="s">
        <v>137</v>
      </c>
      <c r="F277" s="19" t="s">
        <v>137</v>
      </c>
      <c r="G277" s="19"/>
    </row>
    <row r="278" spans="1:7" x14ac:dyDescent="0.25">
      <c r="A278" s="19" t="s">
        <v>563</v>
      </c>
      <c r="B278" s="18">
        <v>215</v>
      </c>
      <c r="C278" s="56" t="s">
        <v>33</v>
      </c>
      <c r="D278" s="56" t="s">
        <v>36</v>
      </c>
      <c r="E278" s="56" t="s">
        <v>137</v>
      </c>
      <c r="F278" s="19" t="s">
        <v>137</v>
      </c>
      <c r="G278" s="19"/>
    </row>
    <row r="279" spans="1:7" x14ac:dyDescent="0.25">
      <c r="A279" s="19" t="s">
        <v>564</v>
      </c>
      <c r="B279" s="18">
        <v>561</v>
      </c>
      <c r="C279" s="56" t="s">
        <v>24</v>
      </c>
      <c r="D279" s="56" t="s">
        <v>565</v>
      </c>
      <c r="E279" s="56" t="s">
        <v>137</v>
      </c>
      <c r="F279" s="19" t="s">
        <v>137</v>
      </c>
      <c r="G279" s="19"/>
    </row>
    <row r="280" spans="1:7" x14ac:dyDescent="0.25">
      <c r="A280" s="19" t="s">
        <v>566</v>
      </c>
      <c r="B280" s="18">
        <v>384</v>
      </c>
      <c r="C280" s="56" t="s">
        <v>45</v>
      </c>
      <c r="D280" s="56" t="s">
        <v>48</v>
      </c>
      <c r="E280" s="56" t="s">
        <v>137</v>
      </c>
      <c r="F280" s="19" t="s">
        <v>137</v>
      </c>
      <c r="G280" s="19"/>
    </row>
    <row r="281" spans="1:7" x14ac:dyDescent="0.25">
      <c r="A281" s="19" t="s">
        <v>610</v>
      </c>
      <c r="B281" s="18">
        <v>149</v>
      </c>
      <c r="C281" s="56" t="s">
        <v>161</v>
      </c>
      <c r="D281" s="56" t="s">
        <v>112</v>
      </c>
      <c r="E281" s="56" t="s">
        <v>178</v>
      </c>
      <c r="F281" s="19" t="s">
        <v>135</v>
      </c>
      <c r="G281" s="19"/>
    </row>
    <row r="282" spans="1:7" x14ac:dyDescent="0.25">
      <c r="A282" s="19" t="s">
        <v>567</v>
      </c>
      <c r="B282" s="18">
        <v>266</v>
      </c>
      <c r="C282" s="56" t="s">
        <v>24</v>
      </c>
      <c r="D282" s="56" t="s">
        <v>30</v>
      </c>
      <c r="E282" s="56" t="s">
        <v>137</v>
      </c>
      <c r="F282" s="19" t="s">
        <v>137</v>
      </c>
      <c r="G282" s="19"/>
    </row>
    <row r="283" spans="1:7" x14ac:dyDescent="0.25">
      <c r="A283" s="19" t="s">
        <v>568</v>
      </c>
      <c r="B283" s="18">
        <v>612</v>
      </c>
      <c r="C283" s="56" t="s">
        <v>22</v>
      </c>
      <c r="D283" s="56" t="s">
        <v>569</v>
      </c>
      <c r="E283" s="56" t="s">
        <v>137</v>
      </c>
      <c r="F283" s="19" t="s">
        <v>137</v>
      </c>
      <c r="G283" s="19"/>
    </row>
    <row r="284" spans="1:7" x14ac:dyDescent="0.25">
      <c r="A284" s="19" t="s">
        <v>570</v>
      </c>
      <c r="B284" s="18">
        <v>99</v>
      </c>
      <c r="C284" s="56" t="s">
        <v>144</v>
      </c>
      <c r="D284" s="56" t="s">
        <v>571</v>
      </c>
      <c r="E284" s="56" t="s">
        <v>206</v>
      </c>
      <c r="F284" s="19" t="s">
        <v>135</v>
      </c>
      <c r="G284" s="19" t="s">
        <v>602</v>
      </c>
    </row>
    <row r="285" spans="1:7" x14ac:dyDescent="0.25">
      <c r="A285" s="19" t="s">
        <v>572</v>
      </c>
      <c r="B285" s="18">
        <v>267</v>
      </c>
      <c r="C285" s="56" t="s">
        <v>24</v>
      </c>
      <c r="D285" s="56" t="s">
        <v>32</v>
      </c>
      <c r="E285" s="56" t="s">
        <v>137</v>
      </c>
      <c r="F285" s="19" t="s">
        <v>137</v>
      </c>
      <c r="G285" s="19"/>
    </row>
    <row r="286" spans="1:7" x14ac:dyDescent="0.25">
      <c r="A286" s="19" t="s">
        <v>573</v>
      </c>
      <c r="B286" s="18">
        <v>171</v>
      </c>
      <c r="C286" s="56" t="s">
        <v>39</v>
      </c>
      <c r="D286" s="56" t="s">
        <v>574</v>
      </c>
      <c r="E286" s="56" t="s">
        <v>137</v>
      </c>
      <c r="F286" s="19" t="s">
        <v>137</v>
      </c>
      <c r="G286" s="19"/>
    </row>
    <row r="287" spans="1:7" x14ac:dyDescent="0.25">
      <c r="A287" s="19" t="s">
        <v>575</v>
      </c>
      <c r="B287" s="18">
        <v>191</v>
      </c>
      <c r="C287" s="56" t="s">
        <v>161</v>
      </c>
      <c r="D287" s="56" t="s">
        <v>59</v>
      </c>
      <c r="E287" s="56" t="s">
        <v>146</v>
      </c>
      <c r="F287" s="19" t="s">
        <v>135</v>
      </c>
      <c r="G287" s="19"/>
    </row>
    <row r="288" spans="1:7" x14ac:dyDescent="0.25">
      <c r="A288" s="19" t="s">
        <v>576</v>
      </c>
      <c r="B288" s="18">
        <v>87</v>
      </c>
      <c r="C288" s="56" t="s">
        <v>144</v>
      </c>
      <c r="D288" s="56" t="s">
        <v>88</v>
      </c>
      <c r="E288" s="56" t="s">
        <v>180</v>
      </c>
      <c r="F288" s="19" t="s">
        <v>135</v>
      </c>
      <c r="G288" s="19" t="s">
        <v>602</v>
      </c>
    </row>
    <row r="289" spans="1:7" x14ac:dyDescent="0.25">
      <c r="A289" s="19" t="s">
        <v>577</v>
      </c>
      <c r="B289" s="18">
        <v>347</v>
      </c>
      <c r="C289" s="56" t="s">
        <v>22</v>
      </c>
      <c r="D289" s="56" t="s">
        <v>578</v>
      </c>
      <c r="E289" s="56" t="s">
        <v>137</v>
      </c>
      <c r="F289" s="19" t="s">
        <v>137</v>
      </c>
      <c r="G289" s="19"/>
    </row>
    <row r="290" spans="1:7" x14ac:dyDescent="0.25">
      <c r="A290" s="19" t="s">
        <v>579</v>
      </c>
      <c r="B290" s="18">
        <v>2169</v>
      </c>
      <c r="C290" s="56" t="s">
        <v>45</v>
      </c>
      <c r="D290" s="56" t="s">
        <v>580</v>
      </c>
      <c r="E290" s="56" t="s">
        <v>137</v>
      </c>
      <c r="F290" s="19" t="s">
        <v>137</v>
      </c>
      <c r="G290" s="19"/>
    </row>
    <row r="291" spans="1:7" x14ac:dyDescent="0.25">
      <c r="A291" s="19" t="s">
        <v>581</v>
      </c>
      <c r="B291" s="18">
        <v>348</v>
      </c>
      <c r="C291" s="56" t="s">
        <v>22</v>
      </c>
      <c r="D291" s="56" t="s">
        <v>582</v>
      </c>
      <c r="E291" s="56" t="s">
        <v>137</v>
      </c>
      <c r="F291" s="19" t="s">
        <v>137</v>
      </c>
      <c r="G291" s="19"/>
    </row>
    <row r="292" spans="1:7" x14ac:dyDescent="0.25">
      <c r="A292" s="19" t="s">
        <v>583</v>
      </c>
      <c r="B292" s="18">
        <v>285</v>
      </c>
      <c r="C292" s="56" t="s">
        <v>13</v>
      </c>
      <c r="D292" s="56" t="s">
        <v>584</v>
      </c>
      <c r="E292" s="56" t="s">
        <v>137</v>
      </c>
      <c r="F292" s="19" t="s">
        <v>137</v>
      </c>
      <c r="G292" s="19"/>
    </row>
    <row r="293" spans="1:7" x14ac:dyDescent="0.25">
      <c r="A293" s="19" t="s">
        <v>585</v>
      </c>
      <c r="B293" s="18">
        <v>24</v>
      </c>
      <c r="C293" s="56" t="s">
        <v>144</v>
      </c>
      <c r="D293" s="56" t="s">
        <v>319</v>
      </c>
      <c r="E293" s="56" t="s">
        <v>320</v>
      </c>
      <c r="F293" s="19" t="s">
        <v>135</v>
      </c>
      <c r="G293" s="19"/>
    </row>
    <row r="294" spans="1:7" x14ac:dyDescent="0.25">
      <c r="A294" s="19" t="s">
        <v>586</v>
      </c>
      <c r="B294" s="18">
        <v>119</v>
      </c>
      <c r="C294" s="56" t="s">
        <v>144</v>
      </c>
      <c r="D294" s="56" t="s">
        <v>107</v>
      </c>
      <c r="E294" s="56" t="s">
        <v>180</v>
      </c>
      <c r="F294" s="19" t="s">
        <v>135</v>
      </c>
      <c r="G294" s="19"/>
    </row>
    <row r="295" spans="1:7" x14ac:dyDescent="0.25">
      <c r="A295" s="58" t="s">
        <v>587</v>
      </c>
      <c r="B295" s="59">
        <f>SUM(B2:B294)</f>
        <v>133685</v>
      </c>
      <c r="C295" s="59"/>
      <c r="D295" s="59"/>
      <c r="E295" s="103"/>
    </row>
  </sheetData>
  <autoFilter ref="A1:I295" xr:uid="{B603CD55-7A52-47B2-82C0-8846F4D80D59}"/>
  <sortState xmlns:xlrd2="http://schemas.microsoft.com/office/spreadsheetml/2017/richdata2" ref="A2:I294">
    <sortCondition ref="A2:A29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251"/>
  <sheetViews>
    <sheetView topLeftCell="A245" workbookViewId="0">
      <selection activeCell="A257" sqref="A257"/>
    </sheetView>
  </sheetViews>
  <sheetFormatPr baseColWidth="10" defaultRowHeight="15" x14ac:dyDescent="0.25"/>
  <cols>
    <col min="1" max="1" width="36" customWidth="1"/>
    <col min="2" max="2" width="19.5703125" bestFit="1" customWidth="1"/>
    <col min="3" max="3" width="13.7109375" customWidth="1"/>
    <col min="4" max="4" width="20.85546875" bestFit="1" customWidth="1"/>
    <col min="5" max="5" width="22.5703125" bestFit="1" customWidth="1"/>
    <col min="6" max="6" width="22.5703125" customWidth="1"/>
    <col min="7" max="7" width="20.28515625" customWidth="1"/>
    <col min="8" max="8" width="13.5703125" style="16" bestFit="1" customWidth="1"/>
    <col min="9" max="9" width="19.5703125" style="25" customWidth="1"/>
    <col min="10" max="10" width="26.140625" style="26" bestFit="1" customWidth="1"/>
    <col min="11" max="11" width="21.140625" style="26" bestFit="1" customWidth="1"/>
    <col min="12" max="12" width="16.7109375" style="26" customWidth="1"/>
    <col min="13" max="13" width="22.140625" customWidth="1"/>
    <col min="261" max="261" width="31.140625" customWidth="1"/>
    <col min="262" max="262" width="19.42578125" bestFit="1" customWidth="1"/>
    <col min="263" max="263" width="13.7109375" customWidth="1"/>
    <col min="264" max="264" width="16.7109375" bestFit="1" customWidth="1"/>
    <col min="517" max="517" width="31.140625" customWidth="1"/>
    <col min="518" max="518" width="19.42578125" bestFit="1" customWidth="1"/>
    <col min="519" max="519" width="13.7109375" customWidth="1"/>
    <col min="520" max="520" width="16.7109375" bestFit="1" customWidth="1"/>
    <col min="773" max="773" width="31.140625" customWidth="1"/>
    <col min="774" max="774" width="19.42578125" bestFit="1" customWidth="1"/>
    <col min="775" max="775" width="13.7109375" customWidth="1"/>
    <col min="776" max="776" width="16.7109375" bestFit="1" customWidth="1"/>
    <col min="1029" max="1029" width="31.140625" customWidth="1"/>
    <col min="1030" max="1030" width="19.42578125" bestFit="1" customWidth="1"/>
    <col min="1031" max="1031" width="13.7109375" customWidth="1"/>
    <col min="1032" max="1032" width="16.7109375" bestFit="1" customWidth="1"/>
    <col min="1285" max="1285" width="31.140625" customWidth="1"/>
    <col min="1286" max="1286" width="19.42578125" bestFit="1" customWidth="1"/>
    <col min="1287" max="1287" width="13.7109375" customWidth="1"/>
    <col min="1288" max="1288" width="16.7109375" bestFit="1" customWidth="1"/>
    <col min="1541" max="1541" width="31.140625" customWidth="1"/>
    <col min="1542" max="1542" width="19.42578125" bestFit="1" customWidth="1"/>
    <col min="1543" max="1543" width="13.7109375" customWidth="1"/>
    <col min="1544" max="1544" width="16.7109375" bestFit="1" customWidth="1"/>
    <col min="1797" max="1797" width="31.140625" customWidth="1"/>
    <col min="1798" max="1798" width="19.42578125" bestFit="1" customWidth="1"/>
    <col min="1799" max="1799" width="13.7109375" customWidth="1"/>
    <col min="1800" max="1800" width="16.7109375" bestFit="1" customWidth="1"/>
    <col min="2053" max="2053" width="31.140625" customWidth="1"/>
    <col min="2054" max="2054" width="19.42578125" bestFit="1" customWidth="1"/>
    <col min="2055" max="2055" width="13.7109375" customWidth="1"/>
    <col min="2056" max="2056" width="16.7109375" bestFit="1" customWidth="1"/>
    <col min="2309" max="2309" width="31.140625" customWidth="1"/>
    <col min="2310" max="2310" width="19.42578125" bestFit="1" customWidth="1"/>
    <col min="2311" max="2311" width="13.7109375" customWidth="1"/>
    <col min="2312" max="2312" width="16.7109375" bestFit="1" customWidth="1"/>
    <col min="2565" max="2565" width="31.140625" customWidth="1"/>
    <col min="2566" max="2566" width="19.42578125" bestFit="1" customWidth="1"/>
    <col min="2567" max="2567" width="13.7109375" customWidth="1"/>
    <col min="2568" max="2568" width="16.7109375" bestFit="1" customWidth="1"/>
    <col min="2821" max="2821" width="31.140625" customWidth="1"/>
    <col min="2822" max="2822" width="19.42578125" bestFit="1" customWidth="1"/>
    <col min="2823" max="2823" width="13.7109375" customWidth="1"/>
    <col min="2824" max="2824" width="16.7109375" bestFit="1" customWidth="1"/>
    <col min="3077" max="3077" width="31.140625" customWidth="1"/>
    <col min="3078" max="3078" width="19.42578125" bestFit="1" customWidth="1"/>
    <col min="3079" max="3079" width="13.7109375" customWidth="1"/>
    <col min="3080" max="3080" width="16.7109375" bestFit="1" customWidth="1"/>
    <col min="3333" max="3333" width="31.140625" customWidth="1"/>
    <col min="3334" max="3334" width="19.42578125" bestFit="1" customWidth="1"/>
    <col min="3335" max="3335" width="13.7109375" customWidth="1"/>
    <col min="3336" max="3336" width="16.7109375" bestFit="1" customWidth="1"/>
    <col min="3589" max="3589" width="31.140625" customWidth="1"/>
    <col min="3590" max="3590" width="19.42578125" bestFit="1" customWidth="1"/>
    <col min="3591" max="3591" width="13.7109375" customWidth="1"/>
    <col min="3592" max="3592" width="16.7109375" bestFit="1" customWidth="1"/>
    <col min="3845" max="3845" width="31.140625" customWidth="1"/>
    <col min="3846" max="3846" width="19.42578125" bestFit="1" customWidth="1"/>
    <col min="3847" max="3847" width="13.7109375" customWidth="1"/>
    <col min="3848" max="3848" width="16.7109375" bestFit="1" customWidth="1"/>
    <col min="4101" max="4101" width="31.140625" customWidth="1"/>
    <col min="4102" max="4102" width="19.42578125" bestFit="1" customWidth="1"/>
    <col min="4103" max="4103" width="13.7109375" customWidth="1"/>
    <col min="4104" max="4104" width="16.7109375" bestFit="1" customWidth="1"/>
    <col min="4357" max="4357" width="31.140625" customWidth="1"/>
    <col min="4358" max="4358" width="19.42578125" bestFit="1" customWidth="1"/>
    <col min="4359" max="4359" width="13.7109375" customWidth="1"/>
    <col min="4360" max="4360" width="16.7109375" bestFit="1" customWidth="1"/>
    <col min="4613" max="4613" width="31.140625" customWidth="1"/>
    <col min="4614" max="4614" width="19.42578125" bestFit="1" customWidth="1"/>
    <col min="4615" max="4615" width="13.7109375" customWidth="1"/>
    <col min="4616" max="4616" width="16.7109375" bestFit="1" customWidth="1"/>
    <col min="4869" max="4869" width="31.140625" customWidth="1"/>
    <col min="4870" max="4870" width="19.42578125" bestFit="1" customWidth="1"/>
    <col min="4871" max="4871" width="13.7109375" customWidth="1"/>
    <col min="4872" max="4872" width="16.7109375" bestFit="1" customWidth="1"/>
    <col min="5125" max="5125" width="31.140625" customWidth="1"/>
    <col min="5126" max="5126" width="19.42578125" bestFit="1" customWidth="1"/>
    <col min="5127" max="5127" width="13.7109375" customWidth="1"/>
    <col min="5128" max="5128" width="16.7109375" bestFit="1" customWidth="1"/>
    <col min="5381" max="5381" width="31.140625" customWidth="1"/>
    <col min="5382" max="5382" width="19.42578125" bestFit="1" customWidth="1"/>
    <col min="5383" max="5383" width="13.7109375" customWidth="1"/>
    <col min="5384" max="5384" width="16.7109375" bestFit="1" customWidth="1"/>
    <col min="5637" max="5637" width="31.140625" customWidth="1"/>
    <col min="5638" max="5638" width="19.42578125" bestFit="1" customWidth="1"/>
    <col min="5639" max="5639" width="13.7109375" customWidth="1"/>
    <col min="5640" max="5640" width="16.7109375" bestFit="1" customWidth="1"/>
    <col min="5893" max="5893" width="31.140625" customWidth="1"/>
    <col min="5894" max="5894" width="19.42578125" bestFit="1" customWidth="1"/>
    <col min="5895" max="5895" width="13.7109375" customWidth="1"/>
    <col min="5896" max="5896" width="16.7109375" bestFit="1" customWidth="1"/>
    <col min="6149" max="6149" width="31.140625" customWidth="1"/>
    <col min="6150" max="6150" width="19.42578125" bestFit="1" customWidth="1"/>
    <col min="6151" max="6151" width="13.7109375" customWidth="1"/>
    <col min="6152" max="6152" width="16.7109375" bestFit="1" customWidth="1"/>
    <col min="6405" max="6405" width="31.140625" customWidth="1"/>
    <col min="6406" max="6406" width="19.42578125" bestFit="1" customWidth="1"/>
    <col min="6407" max="6407" width="13.7109375" customWidth="1"/>
    <col min="6408" max="6408" width="16.7109375" bestFit="1" customWidth="1"/>
    <col min="6661" max="6661" width="31.140625" customWidth="1"/>
    <col min="6662" max="6662" width="19.42578125" bestFit="1" customWidth="1"/>
    <col min="6663" max="6663" width="13.7109375" customWidth="1"/>
    <col min="6664" max="6664" width="16.7109375" bestFit="1" customWidth="1"/>
    <col min="6917" max="6917" width="31.140625" customWidth="1"/>
    <col min="6918" max="6918" width="19.42578125" bestFit="1" customWidth="1"/>
    <col min="6919" max="6919" width="13.7109375" customWidth="1"/>
    <col min="6920" max="6920" width="16.7109375" bestFit="1" customWidth="1"/>
    <col min="7173" max="7173" width="31.140625" customWidth="1"/>
    <col min="7174" max="7174" width="19.42578125" bestFit="1" customWidth="1"/>
    <col min="7175" max="7175" width="13.7109375" customWidth="1"/>
    <col min="7176" max="7176" width="16.7109375" bestFit="1" customWidth="1"/>
    <col min="7429" max="7429" width="31.140625" customWidth="1"/>
    <col min="7430" max="7430" width="19.42578125" bestFit="1" customWidth="1"/>
    <col min="7431" max="7431" width="13.7109375" customWidth="1"/>
    <col min="7432" max="7432" width="16.7109375" bestFit="1" customWidth="1"/>
    <col min="7685" max="7685" width="31.140625" customWidth="1"/>
    <col min="7686" max="7686" width="19.42578125" bestFit="1" customWidth="1"/>
    <col min="7687" max="7687" width="13.7109375" customWidth="1"/>
    <col min="7688" max="7688" width="16.7109375" bestFit="1" customWidth="1"/>
    <col min="7941" max="7941" width="31.140625" customWidth="1"/>
    <col min="7942" max="7942" width="19.42578125" bestFit="1" customWidth="1"/>
    <col min="7943" max="7943" width="13.7109375" customWidth="1"/>
    <col min="7944" max="7944" width="16.7109375" bestFit="1" customWidth="1"/>
    <col min="8197" max="8197" width="31.140625" customWidth="1"/>
    <col min="8198" max="8198" width="19.42578125" bestFit="1" customWidth="1"/>
    <col min="8199" max="8199" width="13.7109375" customWidth="1"/>
    <col min="8200" max="8200" width="16.7109375" bestFit="1" customWidth="1"/>
    <col min="8453" max="8453" width="31.140625" customWidth="1"/>
    <col min="8454" max="8454" width="19.42578125" bestFit="1" customWidth="1"/>
    <col min="8455" max="8455" width="13.7109375" customWidth="1"/>
    <col min="8456" max="8456" width="16.7109375" bestFit="1" customWidth="1"/>
    <col min="8709" max="8709" width="31.140625" customWidth="1"/>
    <col min="8710" max="8710" width="19.42578125" bestFit="1" customWidth="1"/>
    <col min="8711" max="8711" width="13.7109375" customWidth="1"/>
    <col min="8712" max="8712" width="16.7109375" bestFit="1" customWidth="1"/>
    <col min="8965" max="8965" width="31.140625" customWidth="1"/>
    <col min="8966" max="8966" width="19.42578125" bestFit="1" customWidth="1"/>
    <col min="8967" max="8967" width="13.7109375" customWidth="1"/>
    <col min="8968" max="8968" width="16.7109375" bestFit="1" customWidth="1"/>
    <col min="9221" max="9221" width="31.140625" customWidth="1"/>
    <col min="9222" max="9222" width="19.42578125" bestFit="1" customWidth="1"/>
    <col min="9223" max="9223" width="13.7109375" customWidth="1"/>
    <col min="9224" max="9224" width="16.7109375" bestFit="1" customWidth="1"/>
    <col min="9477" max="9477" width="31.140625" customWidth="1"/>
    <col min="9478" max="9478" width="19.42578125" bestFit="1" customWidth="1"/>
    <col min="9479" max="9479" width="13.7109375" customWidth="1"/>
    <col min="9480" max="9480" width="16.7109375" bestFit="1" customWidth="1"/>
    <col min="9733" max="9733" width="31.140625" customWidth="1"/>
    <col min="9734" max="9734" width="19.42578125" bestFit="1" customWidth="1"/>
    <col min="9735" max="9735" width="13.7109375" customWidth="1"/>
    <col min="9736" max="9736" width="16.7109375" bestFit="1" customWidth="1"/>
    <col min="9989" max="9989" width="31.140625" customWidth="1"/>
    <col min="9990" max="9990" width="19.42578125" bestFit="1" customWidth="1"/>
    <col min="9991" max="9991" width="13.7109375" customWidth="1"/>
    <col min="9992" max="9992" width="16.7109375" bestFit="1" customWidth="1"/>
    <col min="10245" max="10245" width="31.140625" customWidth="1"/>
    <col min="10246" max="10246" width="19.42578125" bestFit="1" customWidth="1"/>
    <col min="10247" max="10247" width="13.7109375" customWidth="1"/>
    <col min="10248" max="10248" width="16.7109375" bestFit="1" customWidth="1"/>
    <col min="10501" max="10501" width="31.140625" customWidth="1"/>
    <col min="10502" max="10502" width="19.42578125" bestFit="1" customWidth="1"/>
    <col min="10503" max="10503" width="13.7109375" customWidth="1"/>
    <col min="10504" max="10504" width="16.7109375" bestFit="1" customWidth="1"/>
    <col min="10757" max="10757" width="31.140625" customWidth="1"/>
    <col min="10758" max="10758" width="19.42578125" bestFit="1" customWidth="1"/>
    <col min="10759" max="10759" width="13.7109375" customWidth="1"/>
    <col min="10760" max="10760" width="16.7109375" bestFit="1" customWidth="1"/>
    <col min="11013" max="11013" width="31.140625" customWidth="1"/>
    <col min="11014" max="11014" width="19.42578125" bestFit="1" customWidth="1"/>
    <col min="11015" max="11015" width="13.7109375" customWidth="1"/>
    <col min="11016" max="11016" width="16.7109375" bestFit="1" customWidth="1"/>
    <col min="11269" max="11269" width="31.140625" customWidth="1"/>
    <col min="11270" max="11270" width="19.42578125" bestFit="1" customWidth="1"/>
    <col min="11271" max="11271" width="13.7109375" customWidth="1"/>
    <col min="11272" max="11272" width="16.7109375" bestFit="1" customWidth="1"/>
    <col min="11525" max="11525" width="31.140625" customWidth="1"/>
    <col min="11526" max="11526" width="19.42578125" bestFit="1" customWidth="1"/>
    <col min="11527" max="11527" width="13.7109375" customWidth="1"/>
    <col min="11528" max="11528" width="16.7109375" bestFit="1" customWidth="1"/>
    <col min="11781" max="11781" width="31.140625" customWidth="1"/>
    <col min="11782" max="11782" width="19.42578125" bestFit="1" customWidth="1"/>
    <col min="11783" max="11783" width="13.7109375" customWidth="1"/>
    <col min="11784" max="11784" width="16.7109375" bestFit="1" customWidth="1"/>
    <col min="12037" max="12037" width="31.140625" customWidth="1"/>
    <col min="12038" max="12038" width="19.42578125" bestFit="1" customWidth="1"/>
    <col min="12039" max="12039" width="13.7109375" customWidth="1"/>
    <col min="12040" max="12040" width="16.7109375" bestFit="1" customWidth="1"/>
    <col min="12293" max="12293" width="31.140625" customWidth="1"/>
    <col min="12294" max="12294" width="19.42578125" bestFit="1" customWidth="1"/>
    <col min="12295" max="12295" width="13.7109375" customWidth="1"/>
    <col min="12296" max="12296" width="16.7109375" bestFit="1" customWidth="1"/>
    <col min="12549" max="12549" width="31.140625" customWidth="1"/>
    <col min="12550" max="12550" width="19.42578125" bestFit="1" customWidth="1"/>
    <col min="12551" max="12551" width="13.7109375" customWidth="1"/>
    <col min="12552" max="12552" width="16.7109375" bestFit="1" customWidth="1"/>
    <col min="12805" max="12805" width="31.140625" customWidth="1"/>
    <col min="12806" max="12806" width="19.42578125" bestFit="1" customWidth="1"/>
    <col min="12807" max="12807" width="13.7109375" customWidth="1"/>
    <col min="12808" max="12808" width="16.7109375" bestFit="1" customWidth="1"/>
    <col min="13061" max="13061" width="31.140625" customWidth="1"/>
    <col min="13062" max="13062" width="19.42578125" bestFit="1" customWidth="1"/>
    <col min="13063" max="13063" width="13.7109375" customWidth="1"/>
    <col min="13064" max="13064" width="16.7109375" bestFit="1" customWidth="1"/>
    <col min="13317" max="13317" width="31.140625" customWidth="1"/>
    <col min="13318" max="13318" width="19.42578125" bestFit="1" customWidth="1"/>
    <col min="13319" max="13319" width="13.7109375" customWidth="1"/>
    <col min="13320" max="13320" width="16.7109375" bestFit="1" customWidth="1"/>
    <col min="13573" max="13573" width="31.140625" customWidth="1"/>
    <col min="13574" max="13574" width="19.42578125" bestFit="1" customWidth="1"/>
    <col min="13575" max="13575" width="13.7109375" customWidth="1"/>
    <col min="13576" max="13576" width="16.7109375" bestFit="1" customWidth="1"/>
    <col min="13829" max="13829" width="31.140625" customWidth="1"/>
    <col min="13830" max="13830" width="19.42578125" bestFit="1" customWidth="1"/>
    <col min="13831" max="13831" width="13.7109375" customWidth="1"/>
    <col min="13832" max="13832" width="16.7109375" bestFit="1" customWidth="1"/>
    <col min="14085" max="14085" width="31.140625" customWidth="1"/>
    <col min="14086" max="14086" width="19.42578125" bestFit="1" customWidth="1"/>
    <col min="14087" max="14087" width="13.7109375" customWidth="1"/>
    <col min="14088" max="14088" width="16.7109375" bestFit="1" customWidth="1"/>
    <col min="14341" max="14341" width="31.140625" customWidth="1"/>
    <col min="14342" max="14342" width="19.42578125" bestFit="1" customWidth="1"/>
    <col min="14343" max="14343" width="13.7109375" customWidth="1"/>
    <col min="14344" max="14344" width="16.7109375" bestFit="1" customWidth="1"/>
    <col min="14597" max="14597" width="31.140625" customWidth="1"/>
    <col min="14598" max="14598" width="19.42578125" bestFit="1" customWidth="1"/>
    <col min="14599" max="14599" width="13.7109375" customWidth="1"/>
    <col min="14600" max="14600" width="16.7109375" bestFit="1" customWidth="1"/>
    <col min="14853" max="14853" width="31.140625" customWidth="1"/>
    <col min="14854" max="14854" width="19.42578125" bestFit="1" customWidth="1"/>
    <col min="14855" max="14855" width="13.7109375" customWidth="1"/>
    <col min="14856" max="14856" width="16.7109375" bestFit="1" customWidth="1"/>
    <col min="15109" max="15109" width="31.140625" customWidth="1"/>
    <col min="15110" max="15110" width="19.42578125" bestFit="1" customWidth="1"/>
    <col min="15111" max="15111" width="13.7109375" customWidth="1"/>
    <col min="15112" max="15112" width="16.7109375" bestFit="1" customWidth="1"/>
    <col min="15365" max="15365" width="31.140625" customWidth="1"/>
    <col min="15366" max="15366" width="19.42578125" bestFit="1" customWidth="1"/>
    <col min="15367" max="15367" width="13.7109375" customWidth="1"/>
    <col min="15368" max="15368" width="16.7109375" bestFit="1" customWidth="1"/>
    <col min="15621" max="15621" width="31.140625" customWidth="1"/>
    <col min="15622" max="15622" width="19.42578125" bestFit="1" customWidth="1"/>
    <col min="15623" max="15623" width="13.7109375" customWidth="1"/>
    <col min="15624" max="15624" width="16.7109375" bestFit="1" customWidth="1"/>
    <col min="15877" max="15877" width="31.140625" customWidth="1"/>
    <col min="15878" max="15878" width="19.42578125" bestFit="1" customWidth="1"/>
    <col min="15879" max="15879" width="13.7109375" customWidth="1"/>
    <col min="15880" max="15880" width="16.7109375" bestFit="1" customWidth="1"/>
    <col min="16133" max="16133" width="31.140625" customWidth="1"/>
    <col min="16134" max="16134" width="19.42578125" bestFit="1" customWidth="1"/>
    <col min="16135" max="16135" width="13.7109375" customWidth="1"/>
    <col min="16136" max="16136" width="16.7109375" bestFit="1" customWidth="1"/>
  </cols>
  <sheetData>
    <row r="1" spans="1:14" s="8" customFormat="1" ht="66" customHeight="1" x14ac:dyDescent="0.25">
      <c r="A1" s="1" t="s">
        <v>594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134</v>
      </c>
      <c r="G1" s="3" t="s">
        <v>5</v>
      </c>
      <c r="H1" s="4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3" t="s">
        <v>588</v>
      </c>
    </row>
    <row r="2" spans="1:14" s="70" customFormat="1" ht="15.75" x14ac:dyDescent="0.25">
      <c r="A2" s="61" t="s">
        <v>12</v>
      </c>
      <c r="B2" s="65">
        <v>569</v>
      </c>
      <c r="C2" s="61">
        <v>2795</v>
      </c>
      <c r="D2" s="61">
        <f t="shared" ref="D2:D12" si="0">+B2*C2</f>
        <v>1590355</v>
      </c>
      <c r="E2" s="104">
        <v>125644557372.20399</v>
      </c>
      <c r="F2" s="64" t="s">
        <v>0</v>
      </c>
      <c r="G2" s="93"/>
      <c r="H2" s="67"/>
      <c r="I2" s="68"/>
      <c r="J2" s="69">
        <f>+H2*B2</f>
        <v>0</v>
      </c>
      <c r="K2" s="63">
        <f t="shared" ref="K2:K67" si="1">+E2*I2</f>
        <v>0</v>
      </c>
      <c r="L2" s="69">
        <f t="shared" ref="L2:L13" si="2">+J2+K2</f>
        <v>0</v>
      </c>
      <c r="M2" s="66"/>
    </row>
    <row r="3" spans="1:14" s="70" customFormat="1" ht="15.75" x14ac:dyDescent="0.25">
      <c r="A3" s="61" t="s">
        <v>210</v>
      </c>
      <c r="B3" s="65">
        <v>4854</v>
      </c>
      <c r="C3" s="61">
        <v>2795</v>
      </c>
      <c r="D3" s="61">
        <f t="shared" si="0"/>
        <v>13566930</v>
      </c>
      <c r="E3" s="105"/>
      <c r="F3" s="64" t="s">
        <v>0</v>
      </c>
      <c r="G3" s="93"/>
      <c r="H3" s="67"/>
      <c r="I3" s="68"/>
      <c r="J3" s="69">
        <f t="shared" ref="J3:J13" si="3">+B3*H3</f>
        <v>0</v>
      </c>
      <c r="K3" s="63">
        <f t="shared" si="1"/>
        <v>0</v>
      </c>
      <c r="L3" s="69">
        <f t="shared" si="2"/>
        <v>0</v>
      </c>
      <c r="M3" s="66"/>
      <c r="N3" s="71"/>
    </row>
    <row r="4" spans="1:14" s="70" customFormat="1" ht="15.75" x14ac:dyDescent="0.25">
      <c r="A4" s="61" t="s">
        <v>162</v>
      </c>
      <c r="B4" s="65">
        <v>812</v>
      </c>
      <c r="C4" s="61">
        <v>2795</v>
      </c>
      <c r="D4" s="61">
        <f t="shared" si="0"/>
        <v>2269540</v>
      </c>
      <c r="E4" s="105"/>
      <c r="F4" s="64" t="s">
        <v>0</v>
      </c>
      <c r="G4" s="93"/>
      <c r="H4" s="67"/>
      <c r="I4" s="68"/>
      <c r="J4" s="69">
        <f t="shared" si="3"/>
        <v>0</v>
      </c>
      <c r="K4" s="63">
        <f t="shared" si="1"/>
        <v>0</v>
      </c>
      <c r="L4" s="69">
        <f t="shared" si="2"/>
        <v>0</v>
      </c>
      <c r="M4" s="66"/>
    </row>
    <row r="5" spans="1:14" s="70" customFormat="1" ht="15.75" x14ac:dyDescent="0.25">
      <c r="A5" s="61" t="s">
        <v>278</v>
      </c>
      <c r="B5" s="65">
        <v>699</v>
      </c>
      <c r="C5" s="61">
        <v>2795</v>
      </c>
      <c r="D5" s="61">
        <f t="shared" si="0"/>
        <v>1953705</v>
      </c>
      <c r="E5" s="105"/>
      <c r="F5" s="64" t="s">
        <v>0</v>
      </c>
      <c r="G5" s="93"/>
      <c r="H5" s="67"/>
      <c r="I5" s="68"/>
      <c r="J5" s="69">
        <f t="shared" si="3"/>
        <v>0</v>
      </c>
      <c r="K5" s="63">
        <f t="shared" si="1"/>
        <v>0</v>
      </c>
      <c r="L5" s="69">
        <f t="shared" si="2"/>
        <v>0</v>
      </c>
      <c r="M5" s="66"/>
    </row>
    <row r="6" spans="1:14" s="70" customFormat="1" ht="15.75" x14ac:dyDescent="0.25">
      <c r="A6" s="61" t="s">
        <v>303</v>
      </c>
      <c r="B6" s="65">
        <v>1056</v>
      </c>
      <c r="C6" s="61">
        <v>2795</v>
      </c>
      <c r="D6" s="61">
        <f t="shared" si="0"/>
        <v>2951520</v>
      </c>
      <c r="E6" s="105"/>
      <c r="F6" s="64" t="s">
        <v>0</v>
      </c>
      <c r="G6" s="93"/>
      <c r="H6" s="67"/>
      <c r="I6" s="68"/>
      <c r="J6" s="69">
        <f t="shared" si="3"/>
        <v>0</v>
      </c>
      <c r="K6" s="63">
        <f t="shared" si="1"/>
        <v>0</v>
      </c>
      <c r="L6" s="69">
        <f t="shared" si="2"/>
        <v>0</v>
      </c>
      <c r="M6" s="66"/>
    </row>
    <row r="7" spans="1:14" s="70" customFormat="1" ht="15.75" x14ac:dyDescent="0.25">
      <c r="A7" s="61" t="s">
        <v>357</v>
      </c>
      <c r="B7" s="65">
        <v>597</v>
      </c>
      <c r="C7" s="61">
        <v>2795</v>
      </c>
      <c r="D7" s="61">
        <f t="shared" si="0"/>
        <v>1668615</v>
      </c>
      <c r="E7" s="105"/>
      <c r="F7" s="64" t="s">
        <v>0</v>
      </c>
      <c r="G7" s="93"/>
      <c r="H7" s="67"/>
      <c r="I7" s="68"/>
      <c r="J7" s="69">
        <f t="shared" si="3"/>
        <v>0</v>
      </c>
      <c r="K7" s="63">
        <f t="shared" si="1"/>
        <v>0</v>
      </c>
      <c r="L7" s="69">
        <f t="shared" si="2"/>
        <v>0</v>
      </c>
      <c r="M7" s="66"/>
    </row>
    <row r="8" spans="1:14" s="70" customFormat="1" ht="15.75" x14ac:dyDescent="0.25">
      <c r="A8" s="61" t="s">
        <v>149</v>
      </c>
      <c r="B8" s="65">
        <v>3612</v>
      </c>
      <c r="C8" s="61">
        <v>2795</v>
      </c>
      <c r="D8" s="61">
        <f t="shared" si="0"/>
        <v>10095540</v>
      </c>
      <c r="E8" s="105"/>
      <c r="F8" s="64" t="s">
        <v>0</v>
      </c>
      <c r="G8" s="93"/>
      <c r="H8" s="67"/>
      <c r="I8" s="68"/>
      <c r="J8" s="69">
        <f t="shared" si="3"/>
        <v>0</v>
      </c>
      <c r="K8" s="63">
        <f t="shared" si="1"/>
        <v>0</v>
      </c>
      <c r="L8" s="69">
        <f t="shared" si="2"/>
        <v>0</v>
      </c>
      <c r="M8" s="66"/>
    </row>
    <row r="9" spans="1:14" s="70" customFormat="1" ht="15.75" x14ac:dyDescent="0.25">
      <c r="A9" s="61" t="s">
        <v>394</v>
      </c>
      <c r="B9" s="65">
        <v>497</v>
      </c>
      <c r="C9" s="61">
        <v>2795</v>
      </c>
      <c r="D9" s="61">
        <f t="shared" si="0"/>
        <v>1389115</v>
      </c>
      <c r="E9" s="105"/>
      <c r="F9" s="64" t="s">
        <v>0</v>
      </c>
      <c r="G9" s="93"/>
      <c r="H9" s="67"/>
      <c r="I9" s="68"/>
      <c r="J9" s="69">
        <f t="shared" si="3"/>
        <v>0</v>
      </c>
      <c r="K9" s="63">
        <f t="shared" si="1"/>
        <v>0</v>
      </c>
      <c r="L9" s="69">
        <f t="shared" si="2"/>
        <v>0</v>
      </c>
      <c r="M9" s="66"/>
    </row>
    <row r="10" spans="1:14" s="70" customFormat="1" ht="15.75" x14ac:dyDescent="0.25">
      <c r="A10" s="61" t="s">
        <v>11</v>
      </c>
      <c r="B10" s="65">
        <v>42666</v>
      </c>
      <c r="C10" s="61">
        <v>2795</v>
      </c>
      <c r="D10" s="61">
        <f t="shared" si="0"/>
        <v>119251470</v>
      </c>
      <c r="E10" s="105"/>
      <c r="F10" s="64" t="s">
        <v>0</v>
      </c>
      <c r="G10" s="93"/>
      <c r="H10" s="67"/>
      <c r="I10" s="68"/>
      <c r="J10" s="69">
        <f t="shared" si="3"/>
        <v>0</v>
      </c>
      <c r="K10" s="63">
        <f t="shared" si="1"/>
        <v>0</v>
      </c>
      <c r="L10" s="69">
        <f t="shared" si="2"/>
        <v>0</v>
      </c>
      <c r="M10" s="66"/>
    </row>
    <row r="11" spans="1:14" s="70" customFormat="1" ht="15.75" x14ac:dyDescent="0.25">
      <c r="A11" s="61" t="s">
        <v>478</v>
      </c>
      <c r="B11" s="65">
        <v>927</v>
      </c>
      <c r="C11" s="61">
        <v>2795</v>
      </c>
      <c r="D11" s="61">
        <f t="shared" si="0"/>
        <v>2590965</v>
      </c>
      <c r="E11" s="105"/>
      <c r="F11" s="64" t="s">
        <v>0</v>
      </c>
      <c r="G11" s="93"/>
      <c r="H11" s="67"/>
      <c r="I11" s="68"/>
      <c r="J11" s="69">
        <f t="shared" si="3"/>
        <v>0</v>
      </c>
      <c r="K11" s="63">
        <f t="shared" si="1"/>
        <v>0</v>
      </c>
      <c r="L11" s="69">
        <f t="shared" si="2"/>
        <v>0</v>
      </c>
      <c r="M11" s="66"/>
    </row>
    <row r="12" spans="1:14" s="70" customFormat="1" ht="15.75" x14ac:dyDescent="0.25">
      <c r="A12" s="61" t="s">
        <v>489</v>
      </c>
      <c r="B12" s="65">
        <v>2</v>
      </c>
      <c r="C12" s="61">
        <v>2795</v>
      </c>
      <c r="D12" s="61">
        <f t="shared" si="0"/>
        <v>5590</v>
      </c>
      <c r="E12" s="105"/>
      <c r="F12" s="64" t="s">
        <v>0</v>
      </c>
      <c r="G12" s="93"/>
      <c r="H12" s="67"/>
      <c r="I12" s="68"/>
      <c r="J12" s="69"/>
      <c r="K12" s="63"/>
      <c r="L12" s="69"/>
      <c r="M12" s="66"/>
    </row>
    <row r="13" spans="1:14" s="70" customFormat="1" ht="15.75" x14ac:dyDescent="0.25">
      <c r="A13" s="66"/>
      <c r="B13" s="22">
        <v>56291</v>
      </c>
      <c r="D13" s="72">
        <f>SUM(D2:D11)</f>
        <v>157327755</v>
      </c>
      <c r="E13" s="105"/>
      <c r="F13" s="64"/>
      <c r="G13" s="93"/>
      <c r="H13" s="20"/>
      <c r="I13" s="68"/>
      <c r="J13" s="69">
        <f t="shared" si="3"/>
        <v>0</v>
      </c>
      <c r="K13" s="63">
        <f t="shared" si="1"/>
        <v>0</v>
      </c>
      <c r="L13" s="69">
        <f t="shared" si="2"/>
        <v>0</v>
      </c>
      <c r="M13" s="66"/>
    </row>
    <row r="14" spans="1:14" s="70" customFormat="1" ht="15.75" x14ac:dyDescent="0.25">
      <c r="A14" s="74" t="s">
        <v>407</v>
      </c>
      <c r="B14" s="65">
        <v>352</v>
      </c>
      <c r="C14" s="89">
        <v>9100</v>
      </c>
      <c r="D14" s="75">
        <f t="shared" ref="D14" si="4">+B14*C14</f>
        <v>3203200</v>
      </c>
      <c r="E14" s="105"/>
      <c r="F14" s="64" t="s">
        <v>13</v>
      </c>
      <c r="G14" s="93"/>
      <c r="H14" s="20"/>
      <c r="I14" s="62"/>
      <c r="J14" s="69">
        <f t="shared" ref="J14:J19" si="5">+B14*H14</f>
        <v>0</v>
      </c>
      <c r="K14" s="63">
        <f t="shared" si="1"/>
        <v>0</v>
      </c>
      <c r="L14" s="69">
        <f t="shared" ref="L14:L19" si="6">+J14+K14</f>
        <v>0</v>
      </c>
      <c r="M14" s="66"/>
    </row>
    <row r="15" spans="1:14" s="70" customFormat="1" ht="15.75" x14ac:dyDescent="0.25">
      <c r="A15" s="74" t="s">
        <v>246</v>
      </c>
      <c r="B15" s="65">
        <v>206</v>
      </c>
      <c r="C15" s="89">
        <v>19000</v>
      </c>
      <c r="D15" s="75">
        <f>+B15*C15</f>
        <v>3914000</v>
      </c>
      <c r="E15" s="105"/>
      <c r="F15" s="64" t="s">
        <v>13</v>
      </c>
      <c r="G15" s="93"/>
      <c r="H15" s="20"/>
      <c r="I15" s="62"/>
      <c r="J15" s="69">
        <f t="shared" si="5"/>
        <v>0</v>
      </c>
      <c r="K15" s="63">
        <f t="shared" si="1"/>
        <v>0</v>
      </c>
      <c r="L15" s="69">
        <f t="shared" si="6"/>
        <v>0</v>
      </c>
      <c r="M15" s="66"/>
    </row>
    <row r="16" spans="1:14" s="70" customFormat="1" ht="15.75" x14ac:dyDescent="0.25">
      <c r="A16" s="74" t="s">
        <v>14</v>
      </c>
      <c r="B16" s="65">
        <v>236</v>
      </c>
      <c r="C16" s="89">
        <v>19000</v>
      </c>
      <c r="D16" s="75">
        <f>+B16*C16</f>
        <v>4484000</v>
      </c>
      <c r="E16" s="105"/>
      <c r="F16" s="64" t="s">
        <v>13</v>
      </c>
      <c r="G16" s="93"/>
      <c r="H16" s="20"/>
      <c r="I16" s="62"/>
      <c r="J16" s="69">
        <f t="shared" si="5"/>
        <v>0</v>
      </c>
      <c r="K16" s="63">
        <f t="shared" si="1"/>
        <v>0</v>
      </c>
      <c r="L16" s="69">
        <f t="shared" si="6"/>
        <v>0</v>
      </c>
      <c r="M16" s="66"/>
    </row>
    <row r="17" spans="1:13" s="70" customFormat="1" ht="15.75" x14ac:dyDescent="0.25">
      <c r="A17" s="74" t="s">
        <v>590</v>
      </c>
      <c r="B17" s="90">
        <v>0</v>
      </c>
      <c r="C17" s="89">
        <v>19000</v>
      </c>
      <c r="D17" s="75">
        <f>+B17*C17</f>
        <v>0</v>
      </c>
      <c r="E17" s="105"/>
      <c r="F17" s="64" t="s">
        <v>13</v>
      </c>
      <c r="G17" s="93"/>
      <c r="H17" s="20"/>
      <c r="I17" s="62"/>
      <c r="J17" s="69">
        <f t="shared" si="5"/>
        <v>0</v>
      </c>
      <c r="K17" s="63">
        <f t="shared" si="1"/>
        <v>0</v>
      </c>
      <c r="L17" s="69">
        <f t="shared" si="6"/>
        <v>0</v>
      </c>
      <c r="M17" s="66"/>
    </row>
    <row r="18" spans="1:13" s="70" customFormat="1" ht="15.75" x14ac:dyDescent="0.25">
      <c r="A18" s="74" t="s">
        <v>158</v>
      </c>
      <c r="B18" s="65">
        <v>635</v>
      </c>
      <c r="C18" s="89">
        <v>19000</v>
      </c>
      <c r="D18" s="75">
        <f>+B18*C18</f>
        <v>12065000</v>
      </c>
      <c r="E18" s="105"/>
      <c r="F18" s="64" t="s">
        <v>13</v>
      </c>
      <c r="G18" s="93"/>
      <c r="H18" s="20"/>
      <c r="I18" s="62"/>
      <c r="J18" s="69">
        <f t="shared" si="5"/>
        <v>0</v>
      </c>
      <c r="K18" s="63">
        <f t="shared" si="1"/>
        <v>0</v>
      </c>
      <c r="L18" s="69">
        <f t="shared" si="6"/>
        <v>0</v>
      </c>
      <c r="M18" s="66"/>
    </row>
    <row r="19" spans="1:13" s="70" customFormat="1" ht="15.75" x14ac:dyDescent="0.25">
      <c r="A19" s="74" t="s">
        <v>584</v>
      </c>
      <c r="B19" s="65">
        <v>285</v>
      </c>
      <c r="C19" s="89">
        <v>30500</v>
      </c>
      <c r="D19" s="75">
        <f>+B19*C19</f>
        <v>8692500</v>
      </c>
      <c r="E19" s="105"/>
      <c r="F19" s="64" t="s">
        <v>13</v>
      </c>
      <c r="G19" s="93"/>
      <c r="H19" s="20"/>
      <c r="I19" s="21"/>
      <c r="J19" s="69">
        <f t="shared" si="5"/>
        <v>0</v>
      </c>
      <c r="K19" s="63">
        <f t="shared" si="1"/>
        <v>0</v>
      </c>
      <c r="L19" s="69">
        <f t="shared" si="6"/>
        <v>0</v>
      </c>
      <c r="M19" s="66"/>
    </row>
    <row r="20" spans="1:13" s="70" customFormat="1" ht="15.75" x14ac:dyDescent="0.25">
      <c r="B20" s="22">
        <v>1714</v>
      </c>
      <c r="D20" s="23">
        <f>SUM(D14:D19)</f>
        <v>32358700</v>
      </c>
      <c r="E20" s="105"/>
      <c r="F20" s="76"/>
      <c r="G20" s="93"/>
      <c r="H20" s="20"/>
      <c r="I20" s="21"/>
      <c r="J20" s="73"/>
      <c r="K20" s="63">
        <f t="shared" si="1"/>
        <v>0</v>
      </c>
      <c r="L20" s="73"/>
      <c r="M20" s="66"/>
    </row>
    <row r="21" spans="1:13" s="70" customFormat="1" ht="15.75" x14ac:dyDescent="0.25">
      <c r="A21" s="74" t="s">
        <v>470</v>
      </c>
      <c r="B21" s="65">
        <v>3821</v>
      </c>
      <c r="C21" s="79">
        <v>5398</v>
      </c>
      <c r="D21" s="79">
        <f t="shared" ref="D21" si="7">+B21*C21</f>
        <v>20625758</v>
      </c>
      <c r="E21" s="105"/>
      <c r="F21" s="64" t="s">
        <v>15</v>
      </c>
      <c r="G21" s="93"/>
      <c r="H21" s="20"/>
      <c r="I21" s="62"/>
      <c r="J21" s="77">
        <f t="shared" ref="J21:J43" si="8">+B21*H21</f>
        <v>0</v>
      </c>
      <c r="K21" s="63">
        <f t="shared" si="1"/>
        <v>0</v>
      </c>
      <c r="L21" s="77">
        <f t="shared" ref="L21:L43" si="9">+J21+K21</f>
        <v>0</v>
      </c>
      <c r="M21" s="66"/>
    </row>
    <row r="22" spans="1:13" s="70" customFormat="1" ht="15.75" x14ac:dyDescent="0.25">
      <c r="A22" s="74" t="s">
        <v>175</v>
      </c>
      <c r="B22" s="65">
        <v>614</v>
      </c>
      <c r="C22" s="79">
        <v>16799</v>
      </c>
      <c r="D22" s="79">
        <f t="shared" ref="D22:D43" si="10">+B22*C22</f>
        <v>10314586</v>
      </c>
      <c r="E22" s="105"/>
      <c r="F22" s="64" t="s">
        <v>15</v>
      </c>
      <c r="G22" s="93"/>
      <c r="H22" s="20"/>
      <c r="I22" s="62"/>
      <c r="J22" s="77">
        <f t="shared" si="8"/>
        <v>0</v>
      </c>
      <c r="K22" s="63">
        <f t="shared" si="1"/>
        <v>0</v>
      </c>
      <c r="L22" s="77">
        <f t="shared" si="9"/>
        <v>0</v>
      </c>
      <c r="M22" s="66"/>
    </row>
    <row r="23" spans="1:13" s="70" customFormat="1" ht="15.75" x14ac:dyDescent="0.25">
      <c r="A23" s="74" t="s">
        <v>182</v>
      </c>
      <c r="B23" s="65">
        <v>175</v>
      </c>
      <c r="C23" s="79">
        <v>18827</v>
      </c>
      <c r="D23" s="79">
        <f t="shared" si="10"/>
        <v>3294725</v>
      </c>
      <c r="E23" s="105"/>
      <c r="F23" s="64" t="s">
        <v>15</v>
      </c>
      <c r="G23" s="93"/>
      <c r="H23" s="20"/>
      <c r="I23" s="62"/>
      <c r="J23" s="77">
        <f t="shared" si="8"/>
        <v>0</v>
      </c>
      <c r="K23" s="63">
        <f t="shared" si="1"/>
        <v>0</v>
      </c>
      <c r="L23" s="77">
        <f t="shared" si="9"/>
        <v>0</v>
      </c>
      <c r="M23" s="66"/>
    </row>
    <row r="24" spans="1:13" s="70" customFormat="1" ht="15.75" x14ac:dyDescent="0.25">
      <c r="A24" s="74" t="s">
        <v>201</v>
      </c>
      <c r="B24" s="91">
        <v>178</v>
      </c>
      <c r="C24" s="79">
        <v>19627</v>
      </c>
      <c r="D24" s="79">
        <f t="shared" si="10"/>
        <v>3493606</v>
      </c>
      <c r="E24" s="105"/>
      <c r="F24" s="64" t="s">
        <v>15</v>
      </c>
      <c r="G24" s="93"/>
      <c r="H24" s="20"/>
      <c r="I24" s="62"/>
      <c r="J24" s="77">
        <f t="shared" si="8"/>
        <v>0</v>
      </c>
      <c r="K24" s="63">
        <f t="shared" si="1"/>
        <v>0</v>
      </c>
      <c r="L24" s="77">
        <f t="shared" si="9"/>
        <v>0</v>
      </c>
      <c r="M24" s="66"/>
    </row>
    <row r="25" spans="1:13" s="70" customFormat="1" ht="15.75" x14ac:dyDescent="0.25">
      <c r="A25" s="74" t="s">
        <v>21</v>
      </c>
      <c r="B25" s="91">
        <v>106</v>
      </c>
      <c r="C25" s="79">
        <v>5487</v>
      </c>
      <c r="D25" s="79">
        <f t="shared" si="10"/>
        <v>581622</v>
      </c>
      <c r="E25" s="105"/>
      <c r="F25" s="64" t="s">
        <v>15</v>
      </c>
      <c r="G25" s="93"/>
      <c r="H25" s="20"/>
      <c r="I25" s="62"/>
      <c r="J25" s="77">
        <f t="shared" si="8"/>
        <v>0</v>
      </c>
      <c r="K25" s="63">
        <f t="shared" si="1"/>
        <v>0</v>
      </c>
      <c r="L25" s="77">
        <f t="shared" si="9"/>
        <v>0</v>
      </c>
      <c r="M25" s="66"/>
    </row>
    <row r="26" spans="1:13" s="70" customFormat="1" ht="15.75" x14ac:dyDescent="0.25">
      <c r="A26" s="74" t="s">
        <v>270</v>
      </c>
      <c r="B26" s="65">
        <v>680</v>
      </c>
      <c r="C26" s="79">
        <v>17388</v>
      </c>
      <c r="D26" s="79">
        <f t="shared" si="10"/>
        <v>11823840</v>
      </c>
      <c r="E26" s="105"/>
      <c r="F26" s="64" t="s">
        <v>15</v>
      </c>
      <c r="G26" s="93"/>
      <c r="H26" s="20"/>
      <c r="I26" s="62"/>
      <c r="J26" s="77">
        <f t="shared" si="8"/>
        <v>0</v>
      </c>
      <c r="K26" s="63">
        <f t="shared" si="1"/>
        <v>0</v>
      </c>
      <c r="L26" s="77">
        <f t="shared" si="9"/>
        <v>0</v>
      </c>
      <c r="M26" s="66"/>
    </row>
    <row r="27" spans="1:13" s="70" customFormat="1" ht="15.75" x14ac:dyDescent="0.25">
      <c r="A27" s="74" t="s">
        <v>274</v>
      </c>
      <c r="B27" s="65">
        <v>134</v>
      </c>
      <c r="C27" s="79">
        <v>17388</v>
      </c>
      <c r="D27" s="79">
        <f t="shared" si="10"/>
        <v>2329992</v>
      </c>
      <c r="E27" s="105"/>
      <c r="F27" s="64" t="s">
        <v>15</v>
      </c>
      <c r="G27" s="93"/>
      <c r="H27" s="20"/>
      <c r="I27" s="62"/>
      <c r="J27" s="77">
        <f t="shared" si="8"/>
        <v>0</v>
      </c>
      <c r="K27" s="63">
        <f t="shared" si="1"/>
        <v>0</v>
      </c>
      <c r="L27" s="77">
        <f t="shared" si="9"/>
        <v>0</v>
      </c>
      <c r="M27" s="66"/>
    </row>
    <row r="28" spans="1:13" s="70" customFormat="1" ht="15.75" x14ac:dyDescent="0.25">
      <c r="A28" s="74" t="s">
        <v>299</v>
      </c>
      <c r="B28" s="65">
        <v>645</v>
      </c>
      <c r="C28" s="79">
        <v>5487</v>
      </c>
      <c r="D28" s="79">
        <f t="shared" si="10"/>
        <v>3539115</v>
      </c>
      <c r="E28" s="105"/>
      <c r="F28" s="64" t="s">
        <v>15</v>
      </c>
      <c r="G28" s="93"/>
      <c r="H28" s="20"/>
      <c r="I28" s="62"/>
      <c r="J28" s="77">
        <f t="shared" si="8"/>
        <v>0</v>
      </c>
      <c r="K28" s="63">
        <f t="shared" si="1"/>
        <v>0</v>
      </c>
      <c r="L28" s="77">
        <f t="shared" si="9"/>
        <v>0</v>
      </c>
      <c r="M28" s="66"/>
    </row>
    <row r="29" spans="1:13" s="70" customFormat="1" ht="15.75" x14ac:dyDescent="0.25">
      <c r="A29" s="74" t="s">
        <v>18</v>
      </c>
      <c r="B29" s="65">
        <v>498</v>
      </c>
      <c r="C29" s="79">
        <v>17388</v>
      </c>
      <c r="D29" s="79">
        <f t="shared" si="10"/>
        <v>8659224</v>
      </c>
      <c r="E29" s="105"/>
      <c r="F29" s="64" t="s">
        <v>15</v>
      </c>
      <c r="G29" s="93"/>
      <c r="H29" s="20"/>
      <c r="I29" s="62"/>
      <c r="J29" s="77">
        <f t="shared" si="8"/>
        <v>0</v>
      </c>
      <c r="K29" s="63">
        <f t="shared" si="1"/>
        <v>0</v>
      </c>
      <c r="L29" s="77">
        <f t="shared" si="9"/>
        <v>0</v>
      </c>
      <c r="M29" s="66"/>
    </row>
    <row r="30" spans="1:13" s="70" customFormat="1" ht="15.75" x14ac:dyDescent="0.25">
      <c r="A30" s="74" t="s">
        <v>367</v>
      </c>
      <c r="B30" s="65">
        <v>820</v>
      </c>
      <c r="C30" s="79">
        <v>5398</v>
      </c>
      <c r="D30" s="79">
        <f t="shared" si="10"/>
        <v>4426360</v>
      </c>
      <c r="E30" s="105"/>
      <c r="F30" s="64" t="s">
        <v>15</v>
      </c>
      <c r="G30" s="93"/>
      <c r="H30" s="20"/>
      <c r="I30" s="62"/>
      <c r="J30" s="77">
        <f t="shared" si="8"/>
        <v>0</v>
      </c>
      <c r="K30" s="63">
        <f t="shared" si="1"/>
        <v>0</v>
      </c>
      <c r="L30" s="77">
        <f t="shared" si="9"/>
        <v>0</v>
      </c>
      <c r="M30" s="66"/>
    </row>
    <row r="31" spans="1:13" s="70" customFormat="1" ht="15.75" x14ac:dyDescent="0.25">
      <c r="A31" s="74" t="s">
        <v>369</v>
      </c>
      <c r="B31" s="65">
        <v>223</v>
      </c>
      <c r="C31" s="79">
        <v>15273</v>
      </c>
      <c r="D31" s="79">
        <f t="shared" si="10"/>
        <v>3405879</v>
      </c>
      <c r="E31" s="105"/>
      <c r="F31" s="64" t="s">
        <v>15</v>
      </c>
      <c r="G31" s="93"/>
      <c r="H31" s="20"/>
      <c r="I31" s="62"/>
      <c r="J31" s="77">
        <f t="shared" si="8"/>
        <v>0</v>
      </c>
      <c r="K31" s="63">
        <f t="shared" si="1"/>
        <v>0</v>
      </c>
      <c r="L31" s="77">
        <f t="shared" si="9"/>
        <v>0</v>
      </c>
      <c r="M31" s="66"/>
    </row>
    <row r="32" spans="1:13" s="70" customFormat="1" ht="15.75" x14ac:dyDescent="0.25">
      <c r="A32" s="74" t="s">
        <v>16</v>
      </c>
      <c r="B32" s="65">
        <v>830</v>
      </c>
      <c r="C32" s="79">
        <v>7378</v>
      </c>
      <c r="D32" s="79">
        <f t="shared" si="10"/>
        <v>6123740</v>
      </c>
      <c r="E32" s="105"/>
      <c r="F32" s="64" t="s">
        <v>15</v>
      </c>
      <c r="G32" s="93"/>
      <c r="H32" s="20"/>
      <c r="I32" s="62"/>
      <c r="J32" s="77">
        <f t="shared" si="8"/>
        <v>0</v>
      </c>
      <c r="K32" s="63">
        <f t="shared" si="1"/>
        <v>0</v>
      </c>
      <c r="L32" s="77">
        <f t="shared" si="9"/>
        <v>0</v>
      </c>
      <c r="M32" s="66"/>
    </row>
    <row r="33" spans="1:13" s="70" customFormat="1" ht="15.75" x14ac:dyDescent="0.25">
      <c r="A33" s="74" t="s">
        <v>20</v>
      </c>
      <c r="B33" s="65">
        <v>385</v>
      </c>
      <c r="C33" s="79">
        <v>9143</v>
      </c>
      <c r="D33" s="79">
        <f t="shared" si="10"/>
        <v>3520055</v>
      </c>
      <c r="E33" s="105"/>
      <c r="F33" s="64" t="s">
        <v>15</v>
      </c>
      <c r="G33" s="93"/>
      <c r="H33" s="20"/>
      <c r="I33" s="62"/>
      <c r="J33" s="77">
        <f t="shared" si="8"/>
        <v>0</v>
      </c>
      <c r="K33" s="63">
        <f t="shared" si="1"/>
        <v>0</v>
      </c>
      <c r="L33" s="77">
        <f t="shared" si="9"/>
        <v>0</v>
      </c>
      <c r="M33" s="66"/>
    </row>
    <row r="34" spans="1:13" s="70" customFormat="1" ht="15.75" x14ac:dyDescent="0.25">
      <c r="A34" s="74" t="s">
        <v>17</v>
      </c>
      <c r="B34" s="65">
        <v>607</v>
      </c>
      <c r="C34" s="79">
        <v>5487</v>
      </c>
      <c r="D34" s="79">
        <f t="shared" si="10"/>
        <v>3330609</v>
      </c>
      <c r="E34" s="105"/>
      <c r="F34" s="64" t="s">
        <v>15</v>
      </c>
      <c r="G34" s="93"/>
      <c r="H34" s="20"/>
      <c r="I34" s="62"/>
      <c r="J34" s="77">
        <f t="shared" si="8"/>
        <v>0</v>
      </c>
      <c r="K34" s="63">
        <f t="shared" si="1"/>
        <v>0</v>
      </c>
      <c r="L34" s="77">
        <f t="shared" si="9"/>
        <v>0</v>
      </c>
      <c r="M34" s="66"/>
    </row>
    <row r="35" spans="1:13" s="70" customFormat="1" ht="15.75" x14ac:dyDescent="0.25">
      <c r="A35" s="74" t="s">
        <v>343</v>
      </c>
      <c r="B35" s="65">
        <v>178</v>
      </c>
      <c r="C35" s="79">
        <v>19627</v>
      </c>
      <c r="D35" s="79">
        <f t="shared" si="10"/>
        <v>3493606</v>
      </c>
      <c r="E35" s="105"/>
      <c r="F35" s="64" t="s">
        <v>15</v>
      </c>
      <c r="G35" s="93"/>
      <c r="H35" s="20"/>
      <c r="I35" s="62"/>
      <c r="J35" s="77">
        <f t="shared" si="8"/>
        <v>0</v>
      </c>
      <c r="K35" s="63">
        <f t="shared" si="1"/>
        <v>0</v>
      </c>
      <c r="L35" s="77">
        <f t="shared" si="9"/>
        <v>0</v>
      </c>
      <c r="M35" s="66"/>
    </row>
    <row r="36" spans="1:13" s="70" customFormat="1" ht="15.75" x14ac:dyDescent="0.25">
      <c r="A36" s="74" t="s">
        <v>445</v>
      </c>
      <c r="B36" s="65">
        <v>99</v>
      </c>
      <c r="C36" s="79">
        <v>15273</v>
      </c>
      <c r="D36" s="79">
        <f t="shared" si="10"/>
        <v>1512027</v>
      </c>
      <c r="E36" s="105"/>
      <c r="F36" s="64" t="s">
        <v>15</v>
      </c>
      <c r="G36" s="93"/>
      <c r="H36" s="20"/>
      <c r="I36" s="62"/>
      <c r="J36" s="77">
        <f t="shared" si="8"/>
        <v>0</v>
      </c>
      <c r="K36" s="63">
        <f t="shared" si="1"/>
        <v>0</v>
      </c>
      <c r="L36" s="77">
        <f t="shared" si="9"/>
        <v>0</v>
      </c>
      <c r="M36" s="66"/>
    </row>
    <row r="37" spans="1:13" s="70" customFormat="1" ht="15.75" x14ac:dyDescent="0.25">
      <c r="A37" s="74" t="s">
        <v>465</v>
      </c>
      <c r="B37" s="65">
        <v>456</v>
      </c>
      <c r="C37" s="79">
        <v>7378</v>
      </c>
      <c r="D37" s="79">
        <f t="shared" si="10"/>
        <v>3364368</v>
      </c>
      <c r="E37" s="105"/>
      <c r="F37" s="64" t="s">
        <v>15</v>
      </c>
      <c r="G37" s="93"/>
      <c r="H37" s="20"/>
      <c r="I37" s="62"/>
      <c r="J37" s="77">
        <f t="shared" si="8"/>
        <v>0</v>
      </c>
      <c r="K37" s="63">
        <f t="shared" si="1"/>
        <v>0</v>
      </c>
      <c r="L37" s="77">
        <f t="shared" si="9"/>
        <v>0</v>
      </c>
      <c r="M37" s="66"/>
    </row>
    <row r="38" spans="1:13" s="70" customFormat="1" ht="15.75" x14ac:dyDescent="0.25">
      <c r="A38" s="74" t="s">
        <v>19</v>
      </c>
      <c r="B38" s="65">
        <v>248</v>
      </c>
      <c r="C38" s="79">
        <v>20267</v>
      </c>
      <c r="D38" s="79">
        <f t="shared" si="10"/>
        <v>5026216</v>
      </c>
      <c r="E38" s="105"/>
      <c r="F38" s="64" t="s">
        <v>15</v>
      </c>
      <c r="G38" s="93"/>
      <c r="H38" s="20"/>
      <c r="I38" s="62"/>
      <c r="J38" s="77">
        <f t="shared" si="8"/>
        <v>0</v>
      </c>
      <c r="K38" s="63">
        <f t="shared" si="1"/>
        <v>0</v>
      </c>
      <c r="L38" s="77">
        <f t="shared" si="9"/>
        <v>0</v>
      </c>
      <c r="M38" s="66"/>
    </row>
    <row r="39" spans="1:13" s="70" customFormat="1" ht="15.75" x14ac:dyDescent="0.25">
      <c r="A39" s="74" t="s">
        <v>491</v>
      </c>
      <c r="B39" s="65">
        <v>248</v>
      </c>
      <c r="C39" s="79">
        <v>20267</v>
      </c>
      <c r="D39" s="79">
        <f t="shared" si="10"/>
        <v>5026216</v>
      </c>
      <c r="E39" s="105"/>
      <c r="F39" s="64" t="s">
        <v>15</v>
      </c>
      <c r="G39" s="93"/>
      <c r="H39" s="20"/>
      <c r="I39" s="62"/>
      <c r="J39" s="77">
        <f t="shared" si="8"/>
        <v>0</v>
      </c>
      <c r="K39" s="63">
        <f t="shared" si="1"/>
        <v>0</v>
      </c>
      <c r="L39" s="77">
        <f t="shared" si="9"/>
        <v>0</v>
      </c>
      <c r="M39" s="66"/>
    </row>
    <row r="40" spans="1:13" s="70" customFormat="1" ht="15.75" x14ac:dyDescent="0.25">
      <c r="A40" s="74" t="s">
        <v>501</v>
      </c>
      <c r="B40" s="65">
        <v>393</v>
      </c>
      <c r="C40" s="79">
        <v>20267</v>
      </c>
      <c r="D40" s="79">
        <f t="shared" si="10"/>
        <v>7964931</v>
      </c>
      <c r="E40" s="105"/>
      <c r="F40" s="64" t="s">
        <v>15</v>
      </c>
      <c r="G40" s="93"/>
      <c r="H40" s="20"/>
      <c r="I40" s="62"/>
      <c r="J40" s="77">
        <f t="shared" si="8"/>
        <v>0</v>
      </c>
      <c r="K40" s="63">
        <f t="shared" si="1"/>
        <v>0</v>
      </c>
      <c r="L40" s="77">
        <f t="shared" si="9"/>
        <v>0</v>
      </c>
      <c r="M40" s="66"/>
    </row>
    <row r="41" spans="1:13" s="70" customFormat="1" ht="15.75" x14ac:dyDescent="0.25">
      <c r="A41" s="74" t="s">
        <v>506</v>
      </c>
      <c r="B41" s="65">
        <v>534</v>
      </c>
      <c r="C41" s="79">
        <v>17388</v>
      </c>
      <c r="D41" s="79">
        <f t="shared" si="10"/>
        <v>9285192</v>
      </c>
      <c r="E41" s="105"/>
      <c r="F41" s="64" t="s">
        <v>15</v>
      </c>
      <c r="G41" s="93"/>
      <c r="H41" s="20"/>
      <c r="I41" s="62"/>
      <c r="J41" s="77">
        <f t="shared" si="8"/>
        <v>0</v>
      </c>
      <c r="K41" s="63">
        <f t="shared" si="1"/>
        <v>0</v>
      </c>
      <c r="L41" s="77">
        <f t="shared" si="9"/>
        <v>0</v>
      </c>
      <c r="M41" s="66"/>
    </row>
    <row r="42" spans="1:13" s="70" customFormat="1" ht="15.75" x14ac:dyDescent="0.25">
      <c r="A42" s="74" t="s">
        <v>510</v>
      </c>
      <c r="B42" s="65">
        <v>482</v>
      </c>
      <c r="C42" s="79">
        <v>9143</v>
      </c>
      <c r="D42" s="79">
        <f t="shared" si="10"/>
        <v>4406926</v>
      </c>
      <c r="E42" s="105"/>
      <c r="F42" s="64" t="s">
        <v>15</v>
      </c>
      <c r="G42" s="93"/>
      <c r="H42" s="20"/>
      <c r="I42" s="62"/>
      <c r="J42" s="77">
        <f t="shared" si="8"/>
        <v>0</v>
      </c>
      <c r="K42" s="63">
        <f t="shared" si="1"/>
        <v>0</v>
      </c>
      <c r="L42" s="77">
        <f t="shared" si="9"/>
        <v>0</v>
      </c>
      <c r="M42" s="66"/>
    </row>
    <row r="43" spans="1:13" s="70" customFormat="1" ht="15.75" x14ac:dyDescent="0.25">
      <c r="A43" s="74" t="s">
        <v>541</v>
      </c>
      <c r="B43" s="65">
        <v>1502</v>
      </c>
      <c r="C43" s="79">
        <v>13750</v>
      </c>
      <c r="D43" s="79">
        <f t="shared" si="10"/>
        <v>20652500</v>
      </c>
      <c r="E43" s="105"/>
      <c r="F43" s="64" t="s">
        <v>15</v>
      </c>
      <c r="G43" s="93"/>
      <c r="H43" s="20"/>
      <c r="I43" s="62"/>
      <c r="J43" s="77">
        <f t="shared" si="8"/>
        <v>0</v>
      </c>
      <c r="K43" s="63">
        <f t="shared" si="1"/>
        <v>0</v>
      </c>
      <c r="L43" s="77">
        <f t="shared" si="9"/>
        <v>0</v>
      </c>
      <c r="M43" s="66"/>
    </row>
    <row r="44" spans="1:13" s="70" customFormat="1" ht="15.75" x14ac:dyDescent="0.25">
      <c r="B44" s="22">
        <v>13856</v>
      </c>
      <c r="D44" s="23">
        <f>SUM(D21:D43)</f>
        <v>146201093</v>
      </c>
      <c r="E44" s="105"/>
      <c r="F44" s="84"/>
      <c r="G44" s="93"/>
      <c r="H44" s="16"/>
      <c r="I44" s="25"/>
      <c r="J44" s="78"/>
      <c r="K44" s="63">
        <f t="shared" si="1"/>
        <v>0</v>
      </c>
      <c r="L44" s="78"/>
    </row>
    <row r="45" spans="1:13" s="70" customFormat="1" ht="15.75" x14ac:dyDescent="0.25">
      <c r="A45" s="81" t="s">
        <v>508</v>
      </c>
      <c r="B45" s="65">
        <v>826</v>
      </c>
      <c r="C45" s="79">
        <v>7766</v>
      </c>
      <c r="D45" s="79">
        <f t="shared" ref="D45" si="11">+B45*C45</f>
        <v>6414716</v>
      </c>
      <c r="E45" s="105"/>
      <c r="F45" s="64" t="s">
        <v>22</v>
      </c>
      <c r="G45" s="93"/>
      <c r="H45" s="20"/>
      <c r="I45" s="62"/>
      <c r="J45" s="77">
        <f t="shared" ref="J45:J54" si="12">+B45*H45</f>
        <v>0</v>
      </c>
      <c r="K45" s="63">
        <f t="shared" si="1"/>
        <v>0</v>
      </c>
      <c r="L45" s="77">
        <f t="shared" ref="L45:L54" si="13">+J45+K45</f>
        <v>0</v>
      </c>
      <c r="M45" s="66"/>
    </row>
    <row r="46" spans="1:13" s="70" customFormat="1" ht="15.75" x14ac:dyDescent="0.25">
      <c r="A46" s="81" t="s">
        <v>23</v>
      </c>
      <c r="B46" s="65">
        <v>699</v>
      </c>
      <c r="C46" s="79">
        <v>12710</v>
      </c>
      <c r="D46" s="79">
        <f t="shared" ref="D46:D54" si="14">+B46*C46</f>
        <v>8884290</v>
      </c>
      <c r="E46" s="105"/>
      <c r="F46" s="64" t="s">
        <v>22</v>
      </c>
      <c r="G46" s="93"/>
      <c r="H46" s="20"/>
      <c r="I46" s="62"/>
      <c r="J46" s="77">
        <f t="shared" si="12"/>
        <v>0</v>
      </c>
      <c r="K46" s="63">
        <f t="shared" si="1"/>
        <v>0</v>
      </c>
      <c r="L46" s="77">
        <f t="shared" si="13"/>
        <v>0</v>
      </c>
      <c r="M46" s="66"/>
    </row>
    <row r="47" spans="1:13" s="70" customFormat="1" ht="15.75" x14ac:dyDescent="0.25">
      <c r="A47" s="81" t="s">
        <v>190</v>
      </c>
      <c r="B47" s="65">
        <v>502</v>
      </c>
      <c r="C47" s="79">
        <v>18648</v>
      </c>
      <c r="D47" s="79">
        <f t="shared" si="14"/>
        <v>9361296</v>
      </c>
      <c r="E47" s="105"/>
      <c r="F47" s="64" t="s">
        <v>22</v>
      </c>
      <c r="G47" s="93"/>
      <c r="H47" s="20"/>
      <c r="I47" s="62"/>
      <c r="J47" s="77">
        <f t="shared" si="12"/>
        <v>0</v>
      </c>
      <c r="K47" s="63">
        <f t="shared" si="1"/>
        <v>0</v>
      </c>
      <c r="L47" s="77">
        <f t="shared" si="13"/>
        <v>0</v>
      </c>
      <c r="M47" s="66"/>
    </row>
    <row r="48" spans="1:13" s="70" customFormat="1" ht="15.75" x14ac:dyDescent="0.25">
      <c r="A48" s="81" t="s">
        <v>267</v>
      </c>
      <c r="B48" s="65">
        <v>487</v>
      </c>
      <c r="C48" s="79">
        <v>8649</v>
      </c>
      <c r="D48" s="79">
        <f t="shared" si="14"/>
        <v>4212063</v>
      </c>
      <c r="E48" s="105"/>
      <c r="F48" s="64" t="s">
        <v>22</v>
      </c>
      <c r="G48" s="93"/>
      <c r="H48" s="20"/>
      <c r="I48" s="62"/>
      <c r="J48" s="77">
        <f t="shared" si="12"/>
        <v>0</v>
      </c>
      <c r="K48" s="63">
        <f t="shared" si="1"/>
        <v>0</v>
      </c>
      <c r="L48" s="77">
        <f t="shared" si="13"/>
        <v>0</v>
      </c>
      <c r="M48" s="66"/>
    </row>
    <row r="49" spans="1:13" s="70" customFormat="1" ht="15.75" x14ac:dyDescent="0.25">
      <c r="A49" s="81" t="s">
        <v>463</v>
      </c>
      <c r="B49" s="65">
        <v>379</v>
      </c>
      <c r="C49" s="79">
        <v>11875</v>
      </c>
      <c r="D49" s="79">
        <f t="shared" si="14"/>
        <v>4500625</v>
      </c>
      <c r="E49" s="105"/>
      <c r="F49" s="64" t="s">
        <v>22</v>
      </c>
      <c r="G49" s="93"/>
      <c r="H49" s="20"/>
      <c r="I49" s="62"/>
      <c r="J49" s="77">
        <f t="shared" si="12"/>
        <v>0</v>
      </c>
      <c r="K49" s="63">
        <f t="shared" si="1"/>
        <v>0</v>
      </c>
      <c r="L49" s="77">
        <f t="shared" si="13"/>
        <v>0</v>
      </c>
      <c r="M49" s="66"/>
    </row>
    <row r="50" spans="1:13" s="70" customFormat="1" ht="15.75" x14ac:dyDescent="0.25">
      <c r="A50" s="81" t="s">
        <v>522</v>
      </c>
      <c r="B50" s="65">
        <v>489</v>
      </c>
      <c r="C50" s="79">
        <v>13712</v>
      </c>
      <c r="D50" s="79">
        <f t="shared" si="14"/>
        <v>6705168</v>
      </c>
      <c r="E50" s="105"/>
      <c r="F50" s="64" t="s">
        <v>22</v>
      </c>
      <c r="G50" s="93"/>
      <c r="H50" s="20"/>
      <c r="I50" s="62"/>
      <c r="J50" s="77">
        <f t="shared" si="12"/>
        <v>0</v>
      </c>
      <c r="K50" s="63">
        <f t="shared" si="1"/>
        <v>0</v>
      </c>
      <c r="L50" s="77">
        <f t="shared" si="13"/>
        <v>0</v>
      </c>
      <c r="M50" s="66"/>
    </row>
    <row r="51" spans="1:13" s="70" customFormat="1" ht="15.75" x14ac:dyDescent="0.25">
      <c r="A51" s="81" t="s">
        <v>526</v>
      </c>
      <c r="B51" s="65">
        <v>393</v>
      </c>
      <c r="C51" s="79">
        <v>11756</v>
      </c>
      <c r="D51" s="79">
        <f t="shared" si="14"/>
        <v>4620108</v>
      </c>
      <c r="E51" s="105"/>
      <c r="F51" s="64" t="s">
        <v>22</v>
      </c>
      <c r="G51" s="93"/>
      <c r="H51" s="20"/>
      <c r="I51" s="62"/>
      <c r="J51" s="77">
        <f t="shared" si="12"/>
        <v>0</v>
      </c>
      <c r="K51" s="63">
        <f t="shared" si="1"/>
        <v>0</v>
      </c>
      <c r="L51" s="77">
        <f t="shared" si="13"/>
        <v>0</v>
      </c>
      <c r="M51" s="66"/>
    </row>
    <row r="52" spans="1:13" s="70" customFormat="1" ht="15.75" x14ac:dyDescent="0.25">
      <c r="A52" s="81" t="s">
        <v>569</v>
      </c>
      <c r="B52" s="65">
        <v>612</v>
      </c>
      <c r="C52" s="79">
        <v>7671</v>
      </c>
      <c r="D52" s="79">
        <f t="shared" si="14"/>
        <v>4694652</v>
      </c>
      <c r="E52" s="105"/>
      <c r="F52" s="64" t="s">
        <v>22</v>
      </c>
      <c r="G52" s="93"/>
      <c r="H52" s="20"/>
      <c r="I52" s="62"/>
      <c r="J52" s="77">
        <f t="shared" si="12"/>
        <v>0</v>
      </c>
      <c r="K52" s="63">
        <f t="shared" si="1"/>
        <v>0</v>
      </c>
      <c r="L52" s="77">
        <f t="shared" si="13"/>
        <v>0</v>
      </c>
      <c r="M52" s="66"/>
    </row>
    <row r="53" spans="1:13" s="70" customFormat="1" ht="15.75" x14ac:dyDescent="0.25">
      <c r="A53" s="81" t="s">
        <v>578</v>
      </c>
      <c r="B53" s="65">
        <v>347</v>
      </c>
      <c r="C53" s="79">
        <v>7671</v>
      </c>
      <c r="D53" s="79">
        <f t="shared" si="14"/>
        <v>2661837</v>
      </c>
      <c r="E53" s="105"/>
      <c r="F53" s="64" t="s">
        <v>22</v>
      </c>
      <c r="G53" s="93"/>
      <c r="H53" s="20"/>
      <c r="I53" s="62"/>
      <c r="J53" s="77">
        <f t="shared" si="12"/>
        <v>0</v>
      </c>
      <c r="K53" s="63">
        <f t="shared" si="1"/>
        <v>0</v>
      </c>
      <c r="L53" s="77">
        <f t="shared" si="13"/>
        <v>0</v>
      </c>
      <c r="M53" s="66"/>
    </row>
    <row r="54" spans="1:13" s="70" customFormat="1" ht="15.75" x14ac:dyDescent="0.25">
      <c r="A54" s="81" t="s">
        <v>582</v>
      </c>
      <c r="B54" s="65">
        <v>348</v>
      </c>
      <c r="C54" s="79">
        <v>7671</v>
      </c>
      <c r="D54" s="79">
        <f t="shared" si="14"/>
        <v>2669508</v>
      </c>
      <c r="E54" s="105"/>
      <c r="F54" s="64" t="s">
        <v>22</v>
      </c>
      <c r="G54" s="93"/>
      <c r="H54" s="20"/>
      <c r="I54" s="62"/>
      <c r="J54" s="77">
        <f t="shared" si="12"/>
        <v>0</v>
      </c>
      <c r="K54" s="63">
        <f t="shared" si="1"/>
        <v>0</v>
      </c>
      <c r="L54" s="77">
        <f t="shared" si="13"/>
        <v>0</v>
      </c>
      <c r="M54" s="66"/>
    </row>
    <row r="55" spans="1:13" s="70" customFormat="1" ht="15.75" x14ac:dyDescent="0.25">
      <c r="B55" s="22">
        <v>5082</v>
      </c>
      <c r="C55" s="42"/>
      <c r="D55" s="43">
        <f>SUM(D45:D54)</f>
        <v>54724263</v>
      </c>
      <c r="E55" s="105"/>
      <c r="F55" s="43"/>
      <c r="G55" s="93"/>
      <c r="H55" s="20"/>
      <c r="I55" s="21"/>
      <c r="J55" s="73"/>
      <c r="K55" s="63">
        <f t="shared" si="1"/>
        <v>0</v>
      </c>
      <c r="L55" s="73"/>
      <c r="M55" s="66"/>
    </row>
    <row r="56" spans="1:13" s="70" customFormat="1" ht="15.75" x14ac:dyDescent="0.25">
      <c r="A56" s="81" t="s">
        <v>589</v>
      </c>
      <c r="B56" s="65">
        <v>330</v>
      </c>
      <c r="C56" s="83">
        <v>15280</v>
      </c>
      <c r="D56" s="46">
        <f t="shared" ref="D56:D80" si="15">+B56*C56</f>
        <v>5042400</v>
      </c>
      <c r="E56" s="105"/>
      <c r="F56" s="64" t="s">
        <v>24</v>
      </c>
      <c r="G56" s="93"/>
      <c r="H56" s="20"/>
      <c r="I56" s="62"/>
      <c r="J56" s="73"/>
      <c r="K56" s="63"/>
      <c r="L56" s="73"/>
      <c r="M56" s="66"/>
    </row>
    <row r="57" spans="1:13" s="82" customFormat="1" ht="15.75" x14ac:dyDescent="0.25">
      <c r="A57" s="81" t="s">
        <v>184</v>
      </c>
      <c r="B57" s="65">
        <v>603</v>
      </c>
      <c r="C57" s="83">
        <v>6294</v>
      </c>
      <c r="D57" s="46">
        <f t="shared" si="15"/>
        <v>3795282</v>
      </c>
      <c r="E57" s="105"/>
      <c r="F57" s="64" t="s">
        <v>24</v>
      </c>
      <c r="G57" s="93"/>
      <c r="H57" s="28"/>
      <c r="I57" s="92"/>
      <c r="J57" s="30">
        <f t="shared" ref="J57:J80" si="16">+B57*H57</f>
        <v>0</v>
      </c>
      <c r="K57" s="63">
        <f t="shared" si="1"/>
        <v>0</v>
      </c>
      <c r="L57" s="30">
        <f t="shared" ref="L57:L80" si="17">+J57+K57</f>
        <v>0</v>
      </c>
      <c r="M57" s="39"/>
    </row>
    <row r="58" spans="1:13" s="82" customFormat="1" ht="15.75" x14ac:dyDescent="0.25">
      <c r="A58" s="81" t="s">
        <v>152</v>
      </c>
      <c r="B58" s="65">
        <v>327</v>
      </c>
      <c r="C58" s="83">
        <v>6294</v>
      </c>
      <c r="D58" s="46">
        <f t="shared" si="15"/>
        <v>2058138</v>
      </c>
      <c r="E58" s="105"/>
      <c r="F58" s="64" t="s">
        <v>24</v>
      </c>
      <c r="G58" s="93"/>
      <c r="H58" s="28"/>
      <c r="I58" s="92"/>
      <c r="J58" s="30">
        <f t="shared" si="16"/>
        <v>0</v>
      </c>
      <c r="K58" s="63">
        <f t="shared" si="1"/>
        <v>0</v>
      </c>
      <c r="L58" s="30">
        <f t="shared" si="17"/>
        <v>0</v>
      </c>
      <c r="M58" s="39"/>
    </row>
    <row r="59" spans="1:13" s="82" customFormat="1" ht="15.75" x14ac:dyDescent="0.25">
      <c r="A59" s="81" t="s">
        <v>31</v>
      </c>
      <c r="B59" s="65">
        <v>132</v>
      </c>
      <c r="C59" s="83">
        <v>16625</v>
      </c>
      <c r="D59" s="46">
        <f t="shared" si="15"/>
        <v>2194500</v>
      </c>
      <c r="E59" s="105"/>
      <c r="F59" s="64" t="s">
        <v>24</v>
      </c>
      <c r="G59" s="93"/>
      <c r="H59" s="28"/>
      <c r="I59" s="92"/>
      <c r="J59" s="30">
        <f t="shared" si="16"/>
        <v>0</v>
      </c>
      <c r="K59" s="63">
        <f t="shared" si="1"/>
        <v>0</v>
      </c>
      <c r="L59" s="30">
        <f t="shared" si="17"/>
        <v>0</v>
      </c>
      <c r="M59" s="39"/>
    </row>
    <row r="60" spans="1:13" s="82" customFormat="1" ht="15.75" x14ac:dyDescent="0.25">
      <c r="A60" s="81" t="s">
        <v>215</v>
      </c>
      <c r="B60" s="65">
        <v>344</v>
      </c>
      <c r="C60" s="83">
        <v>16625</v>
      </c>
      <c r="D60" s="46">
        <f t="shared" si="15"/>
        <v>5719000</v>
      </c>
      <c r="E60" s="105"/>
      <c r="F60" s="64" t="s">
        <v>24</v>
      </c>
      <c r="G60" s="93"/>
      <c r="H60" s="28"/>
      <c r="I60" s="92"/>
      <c r="J60" s="30">
        <f t="shared" si="16"/>
        <v>0</v>
      </c>
      <c r="K60" s="63">
        <f t="shared" si="1"/>
        <v>0</v>
      </c>
      <c r="L60" s="30">
        <f t="shared" si="17"/>
        <v>0</v>
      </c>
      <c r="M60" s="39"/>
    </row>
    <row r="61" spans="1:13" s="82" customFormat="1" ht="15.75" x14ac:dyDescent="0.25">
      <c r="A61" s="81" t="s">
        <v>26</v>
      </c>
      <c r="B61" s="65">
        <v>526</v>
      </c>
      <c r="C61" s="83">
        <v>6294</v>
      </c>
      <c r="D61" s="46">
        <f t="shared" si="15"/>
        <v>3310644</v>
      </c>
      <c r="E61" s="105"/>
      <c r="F61" s="64" t="s">
        <v>24</v>
      </c>
      <c r="G61" s="93"/>
      <c r="H61" s="28"/>
      <c r="I61" s="92"/>
      <c r="J61" s="30">
        <f t="shared" si="16"/>
        <v>0</v>
      </c>
      <c r="K61" s="63">
        <f t="shared" si="1"/>
        <v>0</v>
      </c>
      <c r="L61" s="30">
        <f t="shared" si="17"/>
        <v>0</v>
      </c>
      <c r="M61" s="39"/>
    </row>
    <row r="62" spans="1:13" s="82" customFormat="1" ht="15.75" x14ac:dyDescent="0.25">
      <c r="A62" s="81" t="s">
        <v>235</v>
      </c>
      <c r="B62" s="65">
        <v>341</v>
      </c>
      <c r="C62" s="83">
        <v>16625</v>
      </c>
      <c r="D62" s="46">
        <f t="shared" si="15"/>
        <v>5669125</v>
      </c>
      <c r="E62" s="105"/>
      <c r="F62" s="64" t="s">
        <v>24</v>
      </c>
      <c r="G62" s="93"/>
      <c r="H62" s="28"/>
      <c r="I62" s="92"/>
      <c r="J62" s="30">
        <f t="shared" si="16"/>
        <v>0</v>
      </c>
      <c r="K62" s="63">
        <f t="shared" si="1"/>
        <v>0</v>
      </c>
      <c r="L62" s="30">
        <f t="shared" si="17"/>
        <v>0</v>
      </c>
      <c r="M62" s="39"/>
    </row>
    <row r="63" spans="1:13" s="82" customFormat="1" ht="15.75" x14ac:dyDescent="0.25">
      <c r="A63" s="81" t="s">
        <v>248</v>
      </c>
      <c r="B63" s="65">
        <v>173</v>
      </c>
      <c r="C63" s="83">
        <v>16625</v>
      </c>
      <c r="D63" s="46">
        <f t="shared" si="15"/>
        <v>2876125</v>
      </c>
      <c r="E63" s="105"/>
      <c r="F63" s="64" t="s">
        <v>24</v>
      </c>
      <c r="G63" s="93"/>
      <c r="H63" s="28"/>
      <c r="I63" s="92"/>
      <c r="J63" s="30">
        <f t="shared" si="16"/>
        <v>0</v>
      </c>
      <c r="K63" s="63">
        <f t="shared" si="1"/>
        <v>0</v>
      </c>
      <c r="L63" s="30">
        <f t="shared" si="17"/>
        <v>0</v>
      </c>
      <c r="M63" s="39"/>
    </row>
    <row r="64" spans="1:13" s="82" customFormat="1" ht="15.75" x14ac:dyDescent="0.25">
      <c r="A64" s="81" t="s">
        <v>27</v>
      </c>
      <c r="B64" s="65">
        <v>485</v>
      </c>
      <c r="C64" s="83">
        <v>6294</v>
      </c>
      <c r="D64" s="46">
        <f t="shared" si="15"/>
        <v>3052590</v>
      </c>
      <c r="E64" s="105"/>
      <c r="F64" s="64" t="s">
        <v>24</v>
      </c>
      <c r="G64" s="93"/>
      <c r="H64" s="28"/>
      <c r="I64" s="92"/>
      <c r="J64" s="30">
        <f t="shared" si="16"/>
        <v>0</v>
      </c>
      <c r="K64" s="63">
        <f t="shared" si="1"/>
        <v>0</v>
      </c>
      <c r="L64" s="30">
        <f t="shared" si="17"/>
        <v>0</v>
      </c>
      <c r="M64" s="39"/>
    </row>
    <row r="65" spans="1:13" s="82" customFormat="1" ht="15.75" x14ac:dyDescent="0.25">
      <c r="A65" s="81" t="s">
        <v>276</v>
      </c>
      <c r="B65" s="65">
        <v>572</v>
      </c>
      <c r="C65" s="83">
        <v>6294</v>
      </c>
      <c r="D65" s="46">
        <f t="shared" si="15"/>
        <v>3600168</v>
      </c>
      <c r="E65" s="105"/>
      <c r="F65" s="64" t="s">
        <v>24</v>
      </c>
      <c r="G65" s="93"/>
      <c r="H65" s="28"/>
      <c r="I65" s="92"/>
      <c r="J65" s="30">
        <f t="shared" si="16"/>
        <v>0</v>
      </c>
      <c r="K65" s="63">
        <f t="shared" si="1"/>
        <v>0</v>
      </c>
      <c r="L65" s="30">
        <f t="shared" si="17"/>
        <v>0</v>
      </c>
      <c r="M65" s="39"/>
    </row>
    <row r="66" spans="1:13" s="82" customFormat="1" ht="15.75" x14ac:dyDescent="0.25">
      <c r="A66" s="81" t="s">
        <v>591</v>
      </c>
      <c r="B66" s="90">
        <v>0</v>
      </c>
      <c r="C66" s="83">
        <v>6294</v>
      </c>
      <c r="D66" s="46">
        <f t="shared" si="15"/>
        <v>0</v>
      </c>
      <c r="E66" s="105"/>
      <c r="F66" s="64" t="s">
        <v>24</v>
      </c>
      <c r="G66" s="93"/>
      <c r="H66" s="28"/>
      <c r="I66" s="92"/>
      <c r="J66" s="30">
        <f t="shared" si="16"/>
        <v>0</v>
      </c>
      <c r="K66" s="63">
        <f t="shared" si="1"/>
        <v>0</v>
      </c>
      <c r="L66" s="30">
        <f t="shared" si="17"/>
        <v>0</v>
      </c>
      <c r="M66" s="39"/>
    </row>
    <row r="67" spans="1:13" s="82" customFormat="1" ht="15.75" x14ac:dyDescent="0.25">
      <c r="A67" s="81" t="s">
        <v>374</v>
      </c>
      <c r="B67" s="65">
        <v>188</v>
      </c>
      <c r="C67" s="83">
        <v>6294</v>
      </c>
      <c r="D67" s="46">
        <f t="shared" si="15"/>
        <v>1183272</v>
      </c>
      <c r="E67" s="105"/>
      <c r="F67" s="64" t="s">
        <v>24</v>
      </c>
      <c r="G67" s="93"/>
      <c r="H67" s="28"/>
      <c r="I67" s="92"/>
      <c r="J67" s="30">
        <f t="shared" si="16"/>
        <v>0</v>
      </c>
      <c r="K67" s="63">
        <f t="shared" si="1"/>
        <v>0</v>
      </c>
      <c r="L67" s="30">
        <f t="shared" si="17"/>
        <v>0</v>
      </c>
      <c r="M67" s="39"/>
    </row>
    <row r="68" spans="1:13" s="82" customFormat="1" ht="15.75" x14ac:dyDescent="0.25">
      <c r="A68" s="81" t="s">
        <v>390</v>
      </c>
      <c r="B68" s="65">
        <v>366</v>
      </c>
      <c r="C68" s="83">
        <v>6294</v>
      </c>
      <c r="D68" s="46">
        <f t="shared" si="15"/>
        <v>2303604</v>
      </c>
      <c r="E68" s="105"/>
      <c r="F68" s="64" t="s">
        <v>24</v>
      </c>
      <c r="G68" s="93"/>
      <c r="H68" s="28"/>
      <c r="I68" s="92"/>
      <c r="J68" s="30">
        <f t="shared" si="16"/>
        <v>0</v>
      </c>
      <c r="K68" s="63">
        <f t="shared" ref="K68:K130" si="18">+E68*I68</f>
        <v>0</v>
      </c>
      <c r="L68" s="30">
        <f t="shared" si="17"/>
        <v>0</v>
      </c>
      <c r="M68" s="39"/>
    </row>
    <row r="69" spans="1:13" s="82" customFormat="1" ht="15.75" x14ac:dyDescent="0.25">
      <c r="A69" s="81" t="s">
        <v>28</v>
      </c>
      <c r="B69" s="65">
        <v>217</v>
      </c>
      <c r="C69" s="83">
        <v>6294</v>
      </c>
      <c r="D69" s="46">
        <f t="shared" si="15"/>
        <v>1365798</v>
      </c>
      <c r="E69" s="105"/>
      <c r="F69" s="64" t="s">
        <v>24</v>
      </c>
      <c r="G69" s="93"/>
      <c r="H69" s="28"/>
      <c r="I69" s="92"/>
      <c r="J69" s="30">
        <f t="shared" si="16"/>
        <v>0</v>
      </c>
      <c r="K69" s="63">
        <f t="shared" si="18"/>
        <v>0</v>
      </c>
      <c r="L69" s="30">
        <f t="shared" si="17"/>
        <v>0</v>
      </c>
      <c r="M69" s="39"/>
    </row>
    <row r="70" spans="1:13" s="82" customFormat="1" ht="15.75" x14ac:dyDescent="0.25">
      <c r="A70" s="81" t="s">
        <v>397</v>
      </c>
      <c r="B70" s="65">
        <v>161</v>
      </c>
      <c r="C70" s="83">
        <v>6294</v>
      </c>
      <c r="D70" s="46">
        <f t="shared" si="15"/>
        <v>1013334</v>
      </c>
      <c r="E70" s="105"/>
      <c r="F70" s="64" t="s">
        <v>24</v>
      </c>
      <c r="G70" s="93"/>
      <c r="H70" s="28"/>
      <c r="I70" s="92"/>
      <c r="J70" s="30">
        <f t="shared" si="16"/>
        <v>0</v>
      </c>
      <c r="K70" s="63">
        <f t="shared" si="18"/>
        <v>0</v>
      </c>
      <c r="L70" s="30">
        <f t="shared" si="17"/>
        <v>0</v>
      </c>
      <c r="M70" s="39"/>
    </row>
    <row r="71" spans="1:13" s="82" customFormat="1" ht="15.75" x14ac:dyDescent="0.25">
      <c r="A71" s="81" t="s">
        <v>29</v>
      </c>
      <c r="B71" s="65">
        <v>339</v>
      </c>
      <c r="C71" s="83">
        <v>16625</v>
      </c>
      <c r="D71" s="46">
        <f t="shared" si="15"/>
        <v>5635875</v>
      </c>
      <c r="E71" s="105"/>
      <c r="F71" s="64" t="s">
        <v>24</v>
      </c>
      <c r="G71" s="93"/>
      <c r="H71" s="28"/>
      <c r="I71" s="92"/>
      <c r="J71" s="30">
        <f t="shared" si="16"/>
        <v>0</v>
      </c>
      <c r="K71" s="63">
        <f t="shared" si="18"/>
        <v>0</v>
      </c>
      <c r="L71" s="30">
        <f t="shared" si="17"/>
        <v>0</v>
      </c>
      <c r="M71" s="39"/>
    </row>
    <row r="72" spans="1:13" s="82" customFormat="1" ht="15.75" x14ac:dyDescent="0.25">
      <c r="A72" s="81" t="s">
        <v>453</v>
      </c>
      <c r="B72" s="65">
        <v>520</v>
      </c>
      <c r="C72" s="83">
        <v>16625</v>
      </c>
      <c r="D72" s="46">
        <f t="shared" si="15"/>
        <v>8645000</v>
      </c>
      <c r="E72" s="105"/>
      <c r="F72" s="64" t="s">
        <v>24</v>
      </c>
      <c r="G72" s="93"/>
      <c r="H72" s="28"/>
      <c r="I72" s="92"/>
      <c r="J72" s="30">
        <f t="shared" si="16"/>
        <v>0</v>
      </c>
      <c r="K72" s="63">
        <f t="shared" si="18"/>
        <v>0</v>
      </c>
      <c r="L72" s="30">
        <f t="shared" si="17"/>
        <v>0</v>
      </c>
      <c r="M72" s="39"/>
    </row>
    <row r="73" spans="1:13" s="82" customFormat="1" ht="15.75" x14ac:dyDescent="0.25">
      <c r="A73" s="81" t="s">
        <v>481</v>
      </c>
      <c r="B73" s="65">
        <v>414</v>
      </c>
      <c r="C73" s="83">
        <v>6294</v>
      </c>
      <c r="D73" s="46">
        <f t="shared" si="15"/>
        <v>2605716</v>
      </c>
      <c r="E73" s="105"/>
      <c r="F73" s="64" t="s">
        <v>24</v>
      </c>
      <c r="G73" s="93"/>
      <c r="H73" s="28"/>
      <c r="I73" s="92"/>
      <c r="J73" s="30">
        <f t="shared" si="16"/>
        <v>0</v>
      </c>
      <c r="K73" s="63">
        <f t="shared" si="18"/>
        <v>0</v>
      </c>
      <c r="L73" s="30">
        <f t="shared" si="17"/>
        <v>0</v>
      </c>
      <c r="M73" s="39"/>
    </row>
    <row r="74" spans="1:13" s="82" customFormat="1" ht="15.75" x14ac:dyDescent="0.25">
      <c r="A74" s="81" t="s">
        <v>25</v>
      </c>
      <c r="B74" s="65">
        <v>885</v>
      </c>
      <c r="C74" s="83">
        <v>6294</v>
      </c>
      <c r="D74" s="46">
        <f t="shared" si="15"/>
        <v>5570190</v>
      </c>
      <c r="E74" s="105"/>
      <c r="F74" s="64" t="s">
        <v>24</v>
      </c>
      <c r="G74" s="93"/>
      <c r="H74" s="28"/>
      <c r="I74" s="92"/>
      <c r="J74" s="30">
        <f t="shared" si="16"/>
        <v>0</v>
      </c>
      <c r="K74" s="63">
        <f t="shared" si="18"/>
        <v>0</v>
      </c>
      <c r="L74" s="30">
        <f t="shared" si="17"/>
        <v>0</v>
      </c>
      <c r="M74" s="39"/>
    </row>
    <row r="75" spans="1:13" s="82" customFormat="1" ht="15.75" x14ac:dyDescent="0.25">
      <c r="A75" s="81" t="s">
        <v>544</v>
      </c>
      <c r="B75" s="65">
        <v>354</v>
      </c>
      <c r="C75" s="83">
        <v>6294</v>
      </c>
      <c r="D75" s="46">
        <f t="shared" si="15"/>
        <v>2228076</v>
      </c>
      <c r="E75" s="105"/>
      <c r="F75" s="64" t="s">
        <v>24</v>
      </c>
      <c r="G75" s="93"/>
      <c r="H75" s="28"/>
      <c r="I75" s="92"/>
      <c r="J75" s="30">
        <f t="shared" si="16"/>
        <v>0</v>
      </c>
      <c r="K75" s="63">
        <f t="shared" si="18"/>
        <v>0</v>
      </c>
      <c r="L75" s="30">
        <f t="shared" si="17"/>
        <v>0</v>
      </c>
      <c r="M75" s="39"/>
    </row>
    <row r="76" spans="1:13" s="82" customFormat="1" ht="15.75" x14ac:dyDescent="0.25">
      <c r="A76" s="81" t="s">
        <v>548</v>
      </c>
      <c r="B76" s="65">
        <v>186</v>
      </c>
      <c r="C76" s="83">
        <v>16625</v>
      </c>
      <c r="D76" s="46">
        <f t="shared" si="15"/>
        <v>3092250</v>
      </c>
      <c r="E76" s="105"/>
      <c r="F76" s="64" t="s">
        <v>24</v>
      </c>
      <c r="G76" s="93"/>
      <c r="H76" s="28"/>
      <c r="I76" s="92"/>
      <c r="J76" s="30">
        <f t="shared" si="16"/>
        <v>0</v>
      </c>
      <c r="K76" s="63">
        <f t="shared" si="18"/>
        <v>0</v>
      </c>
      <c r="L76" s="30">
        <f t="shared" si="17"/>
        <v>0</v>
      </c>
      <c r="M76" s="39"/>
    </row>
    <row r="77" spans="1:13" s="82" customFormat="1" ht="15.75" x14ac:dyDescent="0.25">
      <c r="A77" s="81" t="s">
        <v>551</v>
      </c>
      <c r="B77" s="65">
        <v>423</v>
      </c>
      <c r="C77" s="83">
        <v>16625</v>
      </c>
      <c r="D77" s="46">
        <f t="shared" si="15"/>
        <v>7032375</v>
      </c>
      <c r="E77" s="105"/>
      <c r="F77" s="64" t="s">
        <v>24</v>
      </c>
      <c r="G77" s="93"/>
      <c r="H77" s="28"/>
      <c r="I77" s="92"/>
      <c r="J77" s="30">
        <f t="shared" si="16"/>
        <v>0</v>
      </c>
      <c r="K77" s="63">
        <f t="shared" si="18"/>
        <v>0</v>
      </c>
      <c r="L77" s="30">
        <f t="shared" si="17"/>
        <v>0</v>
      </c>
      <c r="M77" s="39"/>
    </row>
    <row r="78" spans="1:13" s="82" customFormat="1" ht="15.75" x14ac:dyDescent="0.25">
      <c r="A78" s="81" t="s">
        <v>565</v>
      </c>
      <c r="B78" s="65">
        <v>561</v>
      </c>
      <c r="C78" s="83">
        <v>16625</v>
      </c>
      <c r="D78" s="46">
        <f t="shared" si="15"/>
        <v>9326625</v>
      </c>
      <c r="E78" s="105"/>
      <c r="F78" s="64" t="s">
        <v>24</v>
      </c>
      <c r="G78" s="93"/>
      <c r="H78" s="28"/>
      <c r="I78" s="92"/>
      <c r="J78" s="30">
        <f t="shared" si="16"/>
        <v>0</v>
      </c>
      <c r="K78" s="63">
        <f t="shared" si="18"/>
        <v>0</v>
      </c>
      <c r="L78" s="30">
        <f t="shared" si="17"/>
        <v>0</v>
      </c>
      <c r="M78" s="39"/>
    </row>
    <row r="79" spans="1:13" s="82" customFormat="1" ht="15.75" x14ac:dyDescent="0.25">
      <c r="A79" s="81" t="s">
        <v>30</v>
      </c>
      <c r="B79" s="65">
        <v>266</v>
      </c>
      <c r="C79" s="83">
        <v>16625</v>
      </c>
      <c r="D79" s="46">
        <f t="shared" si="15"/>
        <v>4422250</v>
      </c>
      <c r="E79" s="105"/>
      <c r="F79" s="64" t="s">
        <v>24</v>
      </c>
      <c r="G79" s="93"/>
      <c r="H79" s="28"/>
      <c r="I79" s="92"/>
      <c r="J79" s="30">
        <f t="shared" si="16"/>
        <v>0</v>
      </c>
      <c r="K79" s="63">
        <f t="shared" si="18"/>
        <v>0</v>
      </c>
      <c r="L79" s="30">
        <f t="shared" si="17"/>
        <v>0</v>
      </c>
      <c r="M79" s="39"/>
    </row>
    <row r="80" spans="1:13" s="82" customFormat="1" ht="15.75" x14ac:dyDescent="0.25">
      <c r="A80" s="81" t="s">
        <v>32</v>
      </c>
      <c r="B80" s="65">
        <v>267</v>
      </c>
      <c r="C80" s="83">
        <v>6294</v>
      </c>
      <c r="D80" s="46">
        <f t="shared" si="15"/>
        <v>1680498</v>
      </c>
      <c r="E80" s="105"/>
      <c r="F80" s="64" t="s">
        <v>24</v>
      </c>
      <c r="G80" s="93"/>
      <c r="H80" s="28"/>
      <c r="I80" s="29"/>
      <c r="J80" s="30">
        <f t="shared" si="16"/>
        <v>0</v>
      </c>
      <c r="K80" s="63">
        <f t="shared" si="18"/>
        <v>0</v>
      </c>
      <c r="L80" s="30">
        <f t="shared" si="17"/>
        <v>0</v>
      </c>
      <c r="M80" s="39"/>
    </row>
    <row r="81" spans="1:13" s="70" customFormat="1" ht="15.75" x14ac:dyDescent="0.25">
      <c r="B81" s="22">
        <v>8980</v>
      </c>
      <c r="C81" s="42"/>
      <c r="D81" s="43">
        <f>SUM(D56:D80)</f>
        <v>93422835</v>
      </c>
      <c r="E81" s="105"/>
      <c r="F81" s="85"/>
      <c r="G81" s="93"/>
      <c r="H81" s="16"/>
      <c r="I81" s="25"/>
      <c r="J81" s="78"/>
      <c r="K81" s="63">
        <f t="shared" si="18"/>
        <v>0</v>
      </c>
      <c r="L81" s="78"/>
    </row>
    <row r="82" spans="1:13" s="15" customFormat="1" ht="15.75" x14ac:dyDescent="0.25">
      <c r="A82" s="9" t="s">
        <v>518</v>
      </c>
      <c r="B82" s="65">
        <v>1250</v>
      </c>
      <c r="C82" s="45">
        <v>6294</v>
      </c>
      <c r="D82" s="44">
        <f t="shared" ref="D82" si="19">+B82*C82</f>
        <v>7867500</v>
      </c>
      <c r="E82" s="105"/>
      <c r="F82" s="64" t="s">
        <v>33</v>
      </c>
      <c r="G82" s="93"/>
      <c r="H82" s="28"/>
      <c r="I82" s="92"/>
      <c r="J82" s="30">
        <f t="shared" ref="J82:J98" si="20">+B82*H82</f>
        <v>0</v>
      </c>
      <c r="K82" s="63">
        <f t="shared" si="18"/>
        <v>0</v>
      </c>
      <c r="L82" s="30">
        <f t="shared" ref="L82:L98" si="21">+J82+K82</f>
        <v>0</v>
      </c>
      <c r="M82" s="27"/>
    </row>
    <row r="83" spans="1:13" s="15" customFormat="1" ht="15.75" x14ac:dyDescent="0.25">
      <c r="A83" s="9" t="s">
        <v>38</v>
      </c>
      <c r="B83" s="90">
        <v>0</v>
      </c>
      <c r="C83" s="45">
        <v>14608</v>
      </c>
      <c r="D83" s="44">
        <f t="shared" ref="D83:D98" si="22">+B83*C83</f>
        <v>0</v>
      </c>
      <c r="E83" s="105"/>
      <c r="F83" s="64" t="s">
        <v>33</v>
      </c>
      <c r="G83" s="93"/>
      <c r="H83" s="28"/>
      <c r="I83" s="92"/>
      <c r="J83" s="30">
        <f t="shared" si="20"/>
        <v>0</v>
      </c>
      <c r="K83" s="63">
        <f t="shared" si="18"/>
        <v>0</v>
      </c>
      <c r="L83" s="30">
        <f t="shared" si="21"/>
        <v>0</v>
      </c>
      <c r="M83" s="27"/>
    </row>
    <row r="84" spans="1:13" s="15" customFormat="1" ht="15.75" x14ac:dyDescent="0.25">
      <c r="A84" s="9" t="s">
        <v>193</v>
      </c>
      <c r="B84" s="65">
        <v>273</v>
      </c>
      <c r="C84" s="45">
        <v>16625</v>
      </c>
      <c r="D84" s="44">
        <f t="shared" si="22"/>
        <v>4538625</v>
      </c>
      <c r="E84" s="105"/>
      <c r="F84" s="64" t="s">
        <v>33</v>
      </c>
      <c r="G84" s="93"/>
      <c r="H84" s="28"/>
      <c r="I84" s="92"/>
      <c r="J84" s="30">
        <f t="shared" si="20"/>
        <v>0</v>
      </c>
      <c r="K84" s="63">
        <f t="shared" si="18"/>
        <v>0</v>
      </c>
      <c r="L84" s="30">
        <f t="shared" si="21"/>
        <v>0</v>
      </c>
      <c r="M84" s="27"/>
    </row>
    <row r="85" spans="1:13" s="15" customFormat="1" ht="15.75" x14ac:dyDescent="0.25">
      <c r="A85" s="9" t="s">
        <v>231</v>
      </c>
      <c r="B85" s="65">
        <v>374</v>
      </c>
      <c r="C85" s="45">
        <v>16625</v>
      </c>
      <c r="D85" s="44">
        <f t="shared" si="22"/>
        <v>6217750</v>
      </c>
      <c r="E85" s="105"/>
      <c r="F85" s="64" t="s">
        <v>33</v>
      </c>
      <c r="G85" s="93"/>
      <c r="H85" s="28"/>
      <c r="I85" s="92"/>
      <c r="J85" s="30">
        <f t="shared" si="20"/>
        <v>0</v>
      </c>
      <c r="K85" s="63">
        <f t="shared" si="18"/>
        <v>0</v>
      </c>
      <c r="L85" s="30">
        <f t="shared" si="21"/>
        <v>0</v>
      </c>
      <c r="M85" s="27"/>
    </row>
    <row r="86" spans="1:13" s="15" customFormat="1" ht="15.75" x14ac:dyDescent="0.25">
      <c r="A86" s="9" t="s">
        <v>243</v>
      </c>
      <c r="B86" s="65">
        <v>672</v>
      </c>
      <c r="C86" s="45">
        <v>6294</v>
      </c>
      <c r="D86" s="44">
        <f t="shared" si="22"/>
        <v>4229568</v>
      </c>
      <c r="E86" s="105"/>
      <c r="F86" s="64" t="s">
        <v>33</v>
      </c>
      <c r="G86" s="93"/>
      <c r="H86" s="28"/>
      <c r="I86" s="92"/>
      <c r="J86" s="30">
        <f t="shared" si="20"/>
        <v>0</v>
      </c>
      <c r="K86" s="63">
        <f t="shared" si="18"/>
        <v>0</v>
      </c>
      <c r="L86" s="30">
        <f t="shared" si="21"/>
        <v>0</v>
      </c>
      <c r="M86" s="27"/>
    </row>
    <row r="87" spans="1:13" s="15" customFormat="1" ht="15.75" x14ac:dyDescent="0.25">
      <c r="A87" s="9" t="s">
        <v>34</v>
      </c>
      <c r="B87" s="65">
        <v>477</v>
      </c>
      <c r="C87" s="45">
        <v>6175</v>
      </c>
      <c r="D87" s="44">
        <f t="shared" si="22"/>
        <v>2945475</v>
      </c>
      <c r="E87" s="105"/>
      <c r="F87" s="64" t="s">
        <v>33</v>
      </c>
      <c r="G87" s="93"/>
      <c r="H87" s="28"/>
      <c r="I87" s="92"/>
      <c r="J87" s="30">
        <f t="shared" si="20"/>
        <v>0</v>
      </c>
      <c r="K87" s="63">
        <f t="shared" si="18"/>
        <v>0</v>
      </c>
      <c r="L87" s="30">
        <f t="shared" si="21"/>
        <v>0</v>
      </c>
      <c r="M87" s="27"/>
    </row>
    <row r="88" spans="1:13" s="15" customFormat="1" ht="15.75" x14ac:dyDescent="0.25">
      <c r="A88" s="9" t="s">
        <v>288</v>
      </c>
      <c r="B88" s="65">
        <v>376</v>
      </c>
      <c r="C88" s="45">
        <v>16625</v>
      </c>
      <c r="D88" s="44">
        <f t="shared" si="22"/>
        <v>6251000</v>
      </c>
      <c r="E88" s="105"/>
      <c r="F88" s="64" t="s">
        <v>33</v>
      </c>
      <c r="G88" s="93"/>
      <c r="H88" s="28"/>
      <c r="I88" s="92"/>
      <c r="J88" s="30">
        <f t="shared" si="20"/>
        <v>0</v>
      </c>
      <c r="K88" s="63">
        <f t="shared" si="18"/>
        <v>0</v>
      </c>
      <c r="L88" s="30">
        <f t="shared" si="21"/>
        <v>0</v>
      </c>
      <c r="M88" s="27"/>
    </row>
    <row r="89" spans="1:13" s="15" customFormat="1" ht="15.75" x14ac:dyDescent="0.25">
      <c r="A89" s="9" t="s">
        <v>349</v>
      </c>
      <c r="B89" s="65">
        <v>853</v>
      </c>
      <c r="C89" s="45">
        <v>6294</v>
      </c>
      <c r="D89" s="44">
        <f t="shared" si="22"/>
        <v>5368782</v>
      </c>
      <c r="E89" s="105"/>
      <c r="F89" s="64" t="s">
        <v>33</v>
      </c>
      <c r="G89" s="93"/>
      <c r="H89" s="28"/>
      <c r="I89" s="92"/>
      <c r="J89" s="30">
        <f t="shared" si="20"/>
        <v>0</v>
      </c>
      <c r="K89" s="63">
        <f t="shared" si="18"/>
        <v>0</v>
      </c>
      <c r="L89" s="30">
        <f t="shared" si="21"/>
        <v>0</v>
      </c>
      <c r="M89" s="27"/>
    </row>
    <row r="90" spans="1:13" s="15" customFormat="1" ht="15.75" x14ac:dyDescent="0.25">
      <c r="A90" s="9" t="s">
        <v>35</v>
      </c>
      <c r="B90" s="65">
        <v>280</v>
      </c>
      <c r="C90" s="45">
        <v>6294</v>
      </c>
      <c r="D90" s="44">
        <f t="shared" si="22"/>
        <v>1762320</v>
      </c>
      <c r="E90" s="105"/>
      <c r="F90" s="64" t="s">
        <v>33</v>
      </c>
      <c r="G90" s="93"/>
      <c r="H90" s="28"/>
      <c r="I90" s="92"/>
      <c r="J90" s="30">
        <f t="shared" si="20"/>
        <v>0</v>
      </c>
      <c r="K90" s="63">
        <f t="shared" si="18"/>
        <v>0</v>
      </c>
      <c r="L90" s="30">
        <f t="shared" si="21"/>
        <v>0</v>
      </c>
      <c r="M90" s="27"/>
    </row>
    <row r="91" spans="1:13" s="15" customFormat="1" ht="15.75" x14ac:dyDescent="0.25">
      <c r="A91" s="9" t="s">
        <v>372</v>
      </c>
      <c r="B91" s="65">
        <v>209</v>
      </c>
      <c r="C91" s="45">
        <v>16625</v>
      </c>
      <c r="D91" s="44">
        <f t="shared" si="22"/>
        <v>3474625</v>
      </c>
      <c r="E91" s="105"/>
      <c r="F91" s="64" t="s">
        <v>33</v>
      </c>
      <c r="G91" s="93"/>
      <c r="H91" s="28"/>
      <c r="I91" s="92"/>
      <c r="J91" s="30">
        <f t="shared" si="20"/>
        <v>0</v>
      </c>
      <c r="K91" s="63">
        <f t="shared" si="18"/>
        <v>0</v>
      </c>
      <c r="L91" s="30">
        <f t="shared" si="21"/>
        <v>0</v>
      </c>
      <c r="M91" s="27"/>
    </row>
    <row r="92" spans="1:13" s="15" customFormat="1" ht="15.75" x14ac:dyDescent="0.25">
      <c r="A92" s="9" t="s">
        <v>405</v>
      </c>
      <c r="B92" s="65">
        <v>420</v>
      </c>
      <c r="C92" s="45">
        <v>16625</v>
      </c>
      <c r="D92" s="44">
        <f t="shared" si="22"/>
        <v>6982500</v>
      </c>
      <c r="E92" s="105"/>
      <c r="F92" s="64" t="s">
        <v>33</v>
      </c>
      <c r="G92" s="93"/>
      <c r="H92" s="28"/>
      <c r="I92" s="92"/>
      <c r="J92" s="30">
        <f t="shared" si="20"/>
        <v>0</v>
      </c>
      <c r="K92" s="63">
        <f t="shared" si="18"/>
        <v>0</v>
      </c>
      <c r="L92" s="30">
        <f t="shared" si="21"/>
        <v>0</v>
      </c>
      <c r="M92" s="27"/>
    </row>
    <row r="93" spans="1:13" s="15" customFormat="1" ht="15.75" x14ac:dyDescent="0.25">
      <c r="A93" s="9" t="s">
        <v>437</v>
      </c>
      <c r="B93" s="65">
        <v>132</v>
      </c>
      <c r="C93" s="45">
        <v>16625</v>
      </c>
      <c r="D93" s="44">
        <f t="shared" si="22"/>
        <v>2194500</v>
      </c>
      <c r="E93" s="105"/>
      <c r="F93" s="64" t="s">
        <v>33</v>
      </c>
      <c r="G93" s="93"/>
      <c r="H93" s="28"/>
      <c r="I93" s="92"/>
      <c r="J93" s="30">
        <f t="shared" si="20"/>
        <v>0</v>
      </c>
      <c r="K93" s="63">
        <f t="shared" si="18"/>
        <v>0</v>
      </c>
      <c r="L93" s="30">
        <f t="shared" si="21"/>
        <v>0</v>
      </c>
      <c r="M93" s="27"/>
    </row>
    <row r="94" spans="1:13" s="15" customFormat="1" ht="15.75" x14ac:dyDescent="0.25">
      <c r="A94" s="9" t="s">
        <v>448</v>
      </c>
      <c r="B94" s="65">
        <v>322</v>
      </c>
      <c r="C94" s="45">
        <v>17955</v>
      </c>
      <c r="D94" s="44">
        <f t="shared" si="22"/>
        <v>5781510</v>
      </c>
      <c r="E94" s="105"/>
      <c r="F94" s="64" t="s">
        <v>33</v>
      </c>
      <c r="G94" s="93"/>
      <c r="H94" s="28"/>
      <c r="I94" s="92"/>
      <c r="J94" s="30">
        <f t="shared" si="20"/>
        <v>0</v>
      </c>
      <c r="K94" s="63">
        <f t="shared" si="18"/>
        <v>0</v>
      </c>
      <c r="L94" s="30">
        <f t="shared" si="21"/>
        <v>0</v>
      </c>
      <c r="M94" s="27"/>
    </row>
    <row r="95" spans="1:13" s="15" customFormat="1" ht="15.75" x14ac:dyDescent="0.25">
      <c r="A95" s="9" t="s">
        <v>476</v>
      </c>
      <c r="B95" s="65">
        <v>317</v>
      </c>
      <c r="C95" s="45">
        <v>16625</v>
      </c>
      <c r="D95" s="44">
        <f t="shared" si="22"/>
        <v>5270125</v>
      </c>
      <c r="E95" s="105"/>
      <c r="F95" s="64" t="s">
        <v>33</v>
      </c>
      <c r="G95" s="93"/>
      <c r="H95" s="28"/>
      <c r="I95" s="92"/>
      <c r="J95" s="30">
        <f t="shared" si="20"/>
        <v>0</v>
      </c>
      <c r="K95" s="63">
        <f t="shared" si="18"/>
        <v>0</v>
      </c>
      <c r="L95" s="30">
        <f t="shared" si="21"/>
        <v>0</v>
      </c>
      <c r="M95" s="27"/>
    </row>
    <row r="96" spans="1:13" s="15" customFormat="1" ht="15.75" x14ac:dyDescent="0.25">
      <c r="A96" s="9" t="s">
        <v>495</v>
      </c>
      <c r="B96" s="65">
        <v>543</v>
      </c>
      <c r="C96" s="45">
        <v>6294</v>
      </c>
      <c r="D96" s="44">
        <f t="shared" si="22"/>
        <v>3417642</v>
      </c>
      <c r="E96" s="105"/>
      <c r="F96" s="64" t="s">
        <v>33</v>
      </c>
      <c r="G96" s="93"/>
      <c r="H96" s="28"/>
      <c r="I96" s="92"/>
      <c r="J96" s="30">
        <f t="shared" si="20"/>
        <v>0</v>
      </c>
      <c r="K96" s="63">
        <f t="shared" si="18"/>
        <v>0</v>
      </c>
      <c r="L96" s="30">
        <f t="shared" si="21"/>
        <v>0</v>
      </c>
      <c r="M96" s="27"/>
    </row>
    <row r="97" spans="1:13" s="15" customFormat="1" ht="15.75" x14ac:dyDescent="0.25">
      <c r="A97" s="9" t="s">
        <v>37</v>
      </c>
      <c r="B97" s="65">
        <v>11</v>
      </c>
      <c r="C97" s="45">
        <v>6294</v>
      </c>
      <c r="D97" s="44">
        <f t="shared" si="22"/>
        <v>69234</v>
      </c>
      <c r="E97" s="105"/>
      <c r="F97" s="64" t="s">
        <v>33</v>
      </c>
      <c r="G97" s="93"/>
      <c r="H97" s="28"/>
      <c r="I97" s="29"/>
      <c r="J97" s="30">
        <f t="shared" si="20"/>
        <v>0</v>
      </c>
      <c r="K97" s="63">
        <f t="shared" si="18"/>
        <v>0</v>
      </c>
      <c r="L97" s="30">
        <f t="shared" si="21"/>
        <v>0</v>
      </c>
      <c r="M97" s="27"/>
    </row>
    <row r="98" spans="1:13" s="15" customFormat="1" ht="15.75" x14ac:dyDescent="0.25">
      <c r="A98" s="9" t="s">
        <v>36</v>
      </c>
      <c r="B98" s="65">
        <v>215</v>
      </c>
      <c r="C98" s="46">
        <v>6175</v>
      </c>
      <c r="D98" s="44">
        <f t="shared" si="22"/>
        <v>1327625</v>
      </c>
      <c r="E98" s="105"/>
      <c r="F98" s="64" t="s">
        <v>33</v>
      </c>
      <c r="G98" s="93"/>
      <c r="H98" s="28"/>
      <c r="I98" s="29"/>
      <c r="J98" s="30">
        <f t="shared" si="20"/>
        <v>0</v>
      </c>
      <c r="K98" s="63">
        <f t="shared" si="18"/>
        <v>0</v>
      </c>
      <c r="L98" s="30">
        <f t="shared" si="21"/>
        <v>0</v>
      </c>
      <c r="M98" s="27"/>
    </row>
    <row r="99" spans="1:13" ht="15.75" x14ac:dyDescent="0.25">
      <c r="B99" s="22">
        <v>6724</v>
      </c>
      <c r="C99" s="42"/>
      <c r="D99" s="43">
        <f>SUM(D82:D98)</f>
        <v>67698781</v>
      </c>
      <c r="E99" s="105"/>
      <c r="F99" s="85"/>
      <c r="G99" s="93"/>
      <c r="K99" s="63">
        <f t="shared" si="18"/>
        <v>0</v>
      </c>
    </row>
    <row r="100" spans="1:13" s="82" customFormat="1" ht="15.75" x14ac:dyDescent="0.25">
      <c r="A100" s="81" t="s">
        <v>560</v>
      </c>
      <c r="B100" s="65">
        <v>2558</v>
      </c>
      <c r="C100" s="83">
        <v>6175</v>
      </c>
      <c r="D100" s="83">
        <f>+B100*C100</f>
        <v>15795650</v>
      </c>
      <c r="E100" s="105"/>
      <c r="F100" s="64" t="s">
        <v>39</v>
      </c>
      <c r="G100" s="93"/>
      <c r="H100" s="28"/>
      <c r="I100" s="29"/>
      <c r="J100" s="30">
        <f t="shared" ref="J100:J110" si="23">+B100*H100</f>
        <v>0</v>
      </c>
      <c r="K100" s="63">
        <f t="shared" si="18"/>
        <v>0</v>
      </c>
      <c r="L100" s="30">
        <f t="shared" ref="L100:L110" si="24">+J100+K100</f>
        <v>0</v>
      </c>
      <c r="M100" s="39"/>
    </row>
    <row r="101" spans="1:13" s="82" customFormat="1" ht="15.75" x14ac:dyDescent="0.25">
      <c r="A101" s="81" t="s">
        <v>154</v>
      </c>
      <c r="B101" s="65">
        <v>3777</v>
      </c>
      <c r="C101" s="83">
        <v>6175</v>
      </c>
      <c r="D101" s="83">
        <f t="shared" ref="D101:D110" si="25">+B101*C101</f>
        <v>23322975</v>
      </c>
      <c r="E101" s="105"/>
      <c r="F101" s="64" t="s">
        <v>39</v>
      </c>
      <c r="G101" s="93"/>
      <c r="H101" s="28"/>
      <c r="I101" s="29"/>
      <c r="J101" s="30">
        <f t="shared" si="23"/>
        <v>0</v>
      </c>
      <c r="K101" s="63">
        <f t="shared" si="18"/>
        <v>0</v>
      </c>
      <c r="L101" s="30">
        <f t="shared" si="24"/>
        <v>0</v>
      </c>
      <c r="M101" s="39"/>
    </row>
    <row r="102" spans="1:13" s="82" customFormat="1" ht="15.75" x14ac:dyDescent="0.25">
      <c r="A102" s="81" t="s">
        <v>263</v>
      </c>
      <c r="B102" s="65">
        <v>1477</v>
      </c>
      <c r="C102" s="83">
        <v>6175</v>
      </c>
      <c r="D102" s="83">
        <f t="shared" si="25"/>
        <v>9120475</v>
      </c>
      <c r="E102" s="105"/>
      <c r="F102" s="64" t="s">
        <v>39</v>
      </c>
      <c r="G102" s="93"/>
      <c r="H102" s="28"/>
      <c r="I102" s="29"/>
      <c r="J102" s="30">
        <f t="shared" si="23"/>
        <v>0</v>
      </c>
      <c r="K102" s="63">
        <f t="shared" si="18"/>
        <v>0</v>
      </c>
      <c r="L102" s="30">
        <f t="shared" si="24"/>
        <v>0</v>
      </c>
      <c r="M102" s="39"/>
    </row>
    <row r="103" spans="1:13" s="82" customFormat="1" ht="15.75" x14ac:dyDescent="0.25">
      <c r="A103" s="81" t="s">
        <v>40</v>
      </c>
      <c r="B103" s="65">
        <v>887</v>
      </c>
      <c r="C103" s="83">
        <v>19594</v>
      </c>
      <c r="D103" s="83">
        <f t="shared" si="25"/>
        <v>17379878</v>
      </c>
      <c r="E103" s="105"/>
      <c r="F103" s="64" t="s">
        <v>39</v>
      </c>
      <c r="G103" s="93"/>
      <c r="H103" s="28"/>
      <c r="I103" s="29"/>
      <c r="J103" s="30">
        <f t="shared" si="23"/>
        <v>0</v>
      </c>
      <c r="K103" s="63">
        <f t="shared" si="18"/>
        <v>0</v>
      </c>
      <c r="L103" s="30">
        <f t="shared" si="24"/>
        <v>0</v>
      </c>
      <c r="M103" s="39"/>
    </row>
    <row r="104" spans="1:13" s="82" customFormat="1" ht="15.75" x14ac:dyDescent="0.25">
      <c r="A104" s="81" t="s">
        <v>199</v>
      </c>
      <c r="B104" s="65">
        <v>733</v>
      </c>
      <c r="C104" s="83">
        <v>16625</v>
      </c>
      <c r="D104" s="83">
        <f t="shared" si="25"/>
        <v>12186125</v>
      </c>
      <c r="E104" s="105"/>
      <c r="F104" s="64" t="s">
        <v>39</v>
      </c>
      <c r="G104" s="93"/>
      <c r="H104" s="28"/>
      <c r="I104" s="29"/>
      <c r="J104" s="30">
        <f t="shared" si="23"/>
        <v>0</v>
      </c>
      <c r="K104" s="63">
        <f t="shared" si="18"/>
        <v>0</v>
      </c>
      <c r="L104" s="30">
        <f t="shared" si="24"/>
        <v>0</v>
      </c>
      <c r="M104" s="39"/>
    </row>
    <row r="105" spans="1:13" s="82" customFormat="1" ht="15.75" x14ac:dyDescent="0.25">
      <c r="A105" s="81" t="s">
        <v>250</v>
      </c>
      <c r="B105" s="65">
        <v>607</v>
      </c>
      <c r="C105" s="83">
        <v>6175</v>
      </c>
      <c r="D105" s="83">
        <f t="shared" si="25"/>
        <v>3748225</v>
      </c>
      <c r="E105" s="105"/>
      <c r="F105" s="64" t="s">
        <v>39</v>
      </c>
      <c r="G105" s="93"/>
      <c r="H105" s="28"/>
      <c r="I105" s="29"/>
      <c r="J105" s="30">
        <f t="shared" si="23"/>
        <v>0</v>
      </c>
      <c r="K105" s="63">
        <f t="shared" si="18"/>
        <v>0</v>
      </c>
      <c r="L105" s="30">
        <f t="shared" si="24"/>
        <v>0</v>
      </c>
      <c r="M105" s="39"/>
    </row>
    <row r="106" spans="1:13" s="82" customFormat="1" ht="15.75" x14ac:dyDescent="0.25">
      <c r="A106" s="81" t="s">
        <v>427</v>
      </c>
      <c r="B106" s="65">
        <v>392</v>
      </c>
      <c r="C106" s="83">
        <v>6175</v>
      </c>
      <c r="D106" s="83">
        <f t="shared" si="25"/>
        <v>2420600</v>
      </c>
      <c r="E106" s="105"/>
      <c r="F106" s="64" t="s">
        <v>39</v>
      </c>
      <c r="G106" s="93"/>
      <c r="H106" s="28"/>
      <c r="I106" s="29"/>
      <c r="J106" s="30">
        <f t="shared" si="23"/>
        <v>0</v>
      </c>
      <c r="K106" s="63">
        <f t="shared" si="18"/>
        <v>0</v>
      </c>
      <c r="L106" s="30">
        <f t="shared" si="24"/>
        <v>0</v>
      </c>
      <c r="M106" s="39"/>
    </row>
    <row r="107" spans="1:13" s="82" customFormat="1" ht="15.75" x14ac:dyDescent="0.25">
      <c r="A107" s="81" t="s">
        <v>592</v>
      </c>
      <c r="B107" s="65">
        <v>250</v>
      </c>
      <c r="C107" s="83">
        <v>58017</v>
      </c>
      <c r="D107" s="83">
        <f t="shared" si="25"/>
        <v>14504250</v>
      </c>
      <c r="E107" s="105"/>
      <c r="F107" s="64" t="s">
        <v>39</v>
      </c>
      <c r="G107" s="93"/>
      <c r="H107" s="28"/>
      <c r="I107" s="29"/>
      <c r="J107" s="30">
        <f t="shared" si="23"/>
        <v>0</v>
      </c>
      <c r="K107" s="63">
        <f t="shared" si="18"/>
        <v>0</v>
      </c>
      <c r="L107" s="30">
        <f t="shared" si="24"/>
        <v>0</v>
      </c>
      <c r="M107" s="39"/>
    </row>
    <row r="108" spans="1:13" s="82" customFormat="1" ht="15.75" x14ac:dyDescent="0.25">
      <c r="A108" s="81" t="s">
        <v>574</v>
      </c>
      <c r="B108" s="65">
        <v>171</v>
      </c>
      <c r="C108" s="83">
        <v>22592</v>
      </c>
      <c r="D108" s="83">
        <f t="shared" si="25"/>
        <v>3863232</v>
      </c>
      <c r="E108" s="105"/>
      <c r="F108" s="64" t="s">
        <v>39</v>
      </c>
      <c r="G108" s="93"/>
      <c r="H108" s="28"/>
      <c r="I108" s="29"/>
      <c r="J108" s="30">
        <f t="shared" si="23"/>
        <v>0</v>
      </c>
      <c r="K108" s="63">
        <f t="shared" si="18"/>
        <v>0</v>
      </c>
      <c r="L108" s="30">
        <f t="shared" si="24"/>
        <v>0</v>
      </c>
      <c r="M108" s="39"/>
    </row>
    <row r="109" spans="1:13" s="82" customFormat="1" ht="15.75" x14ac:dyDescent="0.25">
      <c r="A109" s="81" t="s">
        <v>499</v>
      </c>
      <c r="B109" s="65">
        <v>61</v>
      </c>
      <c r="C109" s="83">
        <v>19594</v>
      </c>
      <c r="D109" s="83">
        <f t="shared" si="25"/>
        <v>1195234</v>
      </c>
      <c r="E109" s="105"/>
      <c r="F109" s="64" t="s">
        <v>39</v>
      </c>
      <c r="G109" s="93"/>
      <c r="H109" s="28"/>
      <c r="I109" s="29"/>
      <c r="J109" s="30">
        <f t="shared" si="23"/>
        <v>0</v>
      </c>
      <c r="K109" s="63">
        <f t="shared" si="18"/>
        <v>0</v>
      </c>
      <c r="L109" s="30">
        <f t="shared" si="24"/>
        <v>0</v>
      </c>
      <c r="M109" s="39"/>
    </row>
    <row r="110" spans="1:13" s="70" customFormat="1" ht="15.75" x14ac:dyDescent="0.25">
      <c r="A110" s="81" t="s">
        <v>431</v>
      </c>
      <c r="B110" s="65">
        <v>530</v>
      </c>
      <c r="C110" s="80">
        <v>13300</v>
      </c>
      <c r="D110" s="83">
        <f t="shared" si="25"/>
        <v>7049000</v>
      </c>
      <c r="E110" s="105"/>
      <c r="F110" s="64" t="s">
        <v>39</v>
      </c>
      <c r="G110" s="93"/>
      <c r="H110" s="20"/>
      <c r="I110" s="21"/>
      <c r="J110" s="31">
        <f t="shared" si="23"/>
        <v>0</v>
      </c>
      <c r="K110" s="63">
        <f t="shared" si="18"/>
        <v>0</v>
      </c>
      <c r="L110" s="31">
        <f t="shared" si="24"/>
        <v>0</v>
      </c>
      <c r="M110" s="66"/>
    </row>
    <row r="111" spans="1:13" s="70" customFormat="1" ht="15.75" x14ac:dyDescent="0.25">
      <c r="B111" s="22">
        <v>11443</v>
      </c>
      <c r="C111" s="42"/>
      <c r="D111" s="43">
        <f>SUM(D100:D110)</f>
        <v>110585644</v>
      </c>
      <c r="E111" s="105"/>
      <c r="F111" s="85"/>
      <c r="G111" s="93"/>
      <c r="H111" s="16"/>
      <c r="I111" s="25"/>
      <c r="J111" s="78"/>
      <c r="K111" s="63">
        <f t="shared" si="18"/>
        <v>0</v>
      </c>
      <c r="L111" s="78"/>
    </row>
    <row r="112" spans="1:13" s="82" customFormat="1" ht="15.75" x14ac:dyDescent="0.25">
      <c r="A112" s="81" t="s">
        <v>546</v>
      </c>
      <c r="B112" s="65">
        <v>598</v>
      </c>
      <c r="C112" s="83">
        <v>15119</v>
      </c>
      <c r="D112" s="83">
        <f t="shared" ref="D112:D117" si="26">+B112*C112</f>
        <v>9041162</v>
      </c>
      <c r="E112" s="105"/>
      <c r="F112" s="64" t="s">
        <v>41</v>
      </c>
      <c r="G112" s="93"/>
      <c r="H112" s="28"/>
      <c r="I112" s="29"/>
      <c r="J112" s="30">
        <f t="shared" ref="J112:J117" si="27">+B112*H112</f>
        <v>0</v>
      </c>
      <c r="K112" s="63">
        <f t="shared" si="18"/>
        <v>0</v>
      </c>
      <c r="L112" s="30">
        <f t="shared" ref="L112:L117" si="28">+J112+K112</f>
        <v>0</v>
      </c>
      <c r="M112" s="39"/>
    </row>
    <row r="113" spans="1:13" s="82" customFormat="1" ht="15.75" x14ac:dyDescent="0.25">
      <c r="A113" s="81" t="s">
        <v>42</v>
      </c>
      <c r="B113" s="65">
        <v>641</v>
      </c>
      <c r="C113" s="83">
        <v>35217</v>
      </c>
      <c r="D113" s="83">
        <f t="shared" si="26"/>
        <v>22574097</v>
      </c>
      <c r="E113" s="105"/>
      <c r="F113" s="64" t="s">
        <v>41</v>
      </c>
      <c r="G113" s="93"/>
      <c r="H113" s="28"/>
      <c r="I113" s="29"/>
      <c r="J113" s="30">
        <f t="shared" si="27"/>
        <v>0</v>
      </c>
      <c r="K113" s="63">
        <f t="shared" si="18"/>
        <v>0</v>
      </c>
      <c r="L113" s="30">
        <f t="shared" si="28"/>
        <v>0</v>
      </c>
      <c r="M113" s="39"/>
    </row>
    <row r="114" spans="1:13" s="82" customFormat="1" ht="15.75" x14ac:dyDescent="0.25">
      <c r="A114" s="81" t="s">
        <v>259</v>
      </c>
      <c r="B114" s="65">
        <v>401</v>
      </c>
      <c r="C114" s="83">
        <v>15119</v>
      </c>
      <c r="D114" s="83">
        <f t="shared" si="26"/>
        <v>6062719</v>
      </c>
      <c r="E114" s="105"/>
      <c r="F114" s="64" t="s">
        <v>41</v>
      </c>
      <c r="G114" s="93"/>
      <c r="H114" s="28"/>
      <c r="I114" s="29"/>
      <c r="J114" s="30">
        <f t="shared" si="27"/>
        <v>0</v>
      </c>
      <c r="K114" s="63">
        <f t="shared" si="18"/>
        <v>0</v>
      </c>
      <c r="L114" s="30">
        <f t="shared" si="28"/>
        <v>0</v>
      </c>
      <c r="M114" s="39"/>
    </row>
    <row r="115" spans="1:13" s="82" customFormat="1" ht="15.75" x14ac:dyDescent="0.25">
      <c r="A115" s="81" t="s">
        <v>292</v>
      </c>
      <c r="B115" s="65">
        <v>653</v>
      </c>
      <c r="C115" s="83">
        <v>2723</v>
      </c>
      <c r="D115" s="83">
        <f t="shared" si="26"/>
        <v>1778119</v>
      </c>
      <c r="E115" s="105"/>
      <c r="F115" s="64" t="s">
        <v>41</v>
      </c>
      <c r="G115" s="93"/>
      <c r="H115" s="28"/>
      <c r="I115" s="29"/>
      <c r="J115" s="30">
        <f t="shared" si="27"/>
        <v>0</v>
      </c>
      <c r="K115" s="63">
        <f t="shared" si="18"/>
        <v>0</v>
      </c>
      <c r="L115" s="30">
        <f t="shared" si="28"/>
        <v>0</v>
      </c>
      <c r="M115" s="39"/>
    </row>
    <row r="116" spans="1:13" s="82" customFormat="1" ht="15.75" x14ac:dyDescent="0.25">
      <c r="A116" s="81" t="s">
        <v>43</v>
      </c>
      <c r="B116" s="65">
        <v>46</v>
      </c>
      <c r="C116" s="83">
        <v>15119</v>
      </c>
      <c r="D116" s="83">
        <f t="shared" si="26"/>
        <v>695474</v>
      </c>
      <c r="E116" s="105"/>
      <c r="F116" s="64" t="s">
        <v>41</v>
      </c>
      <c r="G116" s="93"/>
      <c r="H116" s="28"/>
      <c r="I116" s="29"/>
      <c r="J116" s="30">
        <f t="shared" si="27"/>
        <v>0</v>
      </c>
      <c r="K116" s="63">
        <f t="shared" si="18"/>
        <v>0</v>
      </c>
      <c r="L116" s="30">
        <f t="shared" si="28"/>
        <v>0</v>
      </c>
      <c r="M116" s="39"/>
    </row>
    <row r="117" spans="1:13" s="82" customFormat="1" ht="15.75" x14ac:dyDescent="0.25">
      <c r="A117" s="81" t="s">
        <v>44</v>
      </c>
      <c r="B117" s="90">
        <v>0</v>
      </c>
      <c r="C117" s="83">
        <v>35217</v>
      </c>
      <c r="D117" s="83">
        <f t="shared" si="26"/>
        <v>0</v>
      </c>
      <c r="E117" s="105"/>
      <c r="F117" s="64" t="s">
        <v>41</v>
      </c>
      <c r="G117" s="93"/>
      <c r="H117" s="28"/>
      <c r="I117" s="29"/>
      <c r="J117" s="30">
        <f t="shared" si="27"/>
        <v>0</v>
      </c>
      <c r="K117" s="63">
        <f t="shared" si="18"/>
        <v>0</v>
      </c>
      <c r="L117" s="30">
        <f t="shared" si="28"/>
        <v>0</v>
      </c>
      <c r="M117" s="39"/>
    </row>
    <row r="118" spans="1:13" s="70" customFormat="1" ht="15.75" x14ac:dyDescent="0.25">
      <c r="B118" s="22">
        <v>2339</v>
      </c>
      <c r="C118" s="42"/>
      <c r="D118" s="43">
        <f>SUM(D112:D117)</f>
        <v>40151571</v>
      </c>
      <c r="E118" s="105"/>
      <c r="F118" s="85"/>
      <c r="G118" s="93"/>
      <c r="H118" s="16"/>
      <c r="I118" s="25"/>
      <c r="J118" s="78"/>
      <c r="K118" s="63">
        <f t="shared" si="18"/>
        <v>0</v>
      </c>
      <c r="L118" s="78"/>
    </row>
    <row r="119" spans="1:13" s="82" customFormat="1" ht="15.75" x14ac:dyDescent="0.25">
      <c r="A119" s="81" t="s">
        <v>580</v>
      </c>
      <c r="B119" s="65">
        <v>2169</v>
      </c>
      <c r="C119" s="46">
        <v>14608</v>
      </c>
      <c r="D119" s="83">
        <f t="shared" ref="D119:D135" si="29">+B119*C119</f>
        <v>31684752</v>
      </c>
      <c r="E119" s="105"/>
      <c r="F119" s="64" t="s">
        <v>45</v>
      </c>
      <c r="G119" s="93"/>
      <c r="H119" s="28"/>
      <c r="I119" s="29"/>
      <c r="J119" s="30">
        <f t="shared" ref="J119:J135" si="30">+B119*H119</f>
        <v>0</v>
      </c>
      <c r="K119" s="63">
        <f t="shared" si="18"/>
        <v>0</v>
      </c>
      <c r="L119" s="30">
        <f t="shared" ref="L119:L135" si="31">+J119+K119</f>
        <v>0</v>
      </c>
      <c r="M119" s="39"/>
    </row>
    <row r="120" spans="1:13" s="82" customFormat="1" ht="15.75" x14ac:dyDescent="0.25">
      <c r="A120" s="81" t="s">
        <v>46</v>
      </c>
      <c r="B120" s="65">
        <v>420</v>
      </c>
      <c r="C120" s="46">
        <v>14608</v>
      </c>
      <c r="D120" s="83">
        <f t="shared" si="29"/>
        <v>6135360</v>
      </c>
      <c r="E120" s="105"/>
      <c r="F120" s="64" t="s">
        <v>45</v>
      </c>
      <c r="G120" s="93"/>
      <c r="H120" s="28"/>
      <c r="I120" s="29"/>
      <c r="J120" s="30">
        <f t="shared" si="30"/>
        <v>0</v>
      </c>
      <c r="K120" s="63">
        <f t="shared" si="18"/>
        <v>0</v>
      </c>
      <c r="L120" s="30">
        <f t="shared" si="31"/>
        <v>0</v>
      </c>
      <c r="M120" s="39"/>
    </row>
    <row r="121" spans="1:13" s="82" customFormat="1" ht="15.75" x14ac:dyDescent="0.25">
      <c r="A121" s="81" t="s">
        <v>386</v>
      </c>
      <c r="B121" s="65">
        <v>321</v>
      </c>
      <c r="C121" s="46">
        <v>19934</v>
      </c>
      <c r="D121" s="83">
        <f t="shared" si="29"/>
        <v>6398814</v>
      </c>
      <c r="E121" s="105"/>
      <c r="F121" s="64" t="s">
        <v>45</v>
      </c>
      <c r="G121" s="93"/>
      <c r="H121" s="28"/>
      <c r="I121" s="29"/>
      <c r="J121" s="30">
        <f t="shared" si="30"/>
        <v>0</v>
      </c>
      <c r="K121" s="63">
        <f t="shared" si="18"/>
        <v>0</v>
      </c>
      <c r="L121" s="30">
        <f t="shared" si="31"/>
        <v>0</v>
      </c>
      <c r="M121" s="39"/>
    </row>
    <row r="122" spans="1:13" s="82" customFormat="1" ht="15.75" x14ac:dyDescent="0.25">
      <c r="A122" s="81" t="s">
        <v>47</v>
      </c>
      <c r="B122" s="65">
        <v>457</v>
      </c>
      <c r="C122" s="46">
        <v>18725</v>
      </c>
      <c r="D122" s="83">
        <f t="shared" si="29"/>
        <v>8557325</v>
      </c>
      <c r="E122" s="105"/>
      <c r="F122" s="64" t="s">
        <v>45</v>
      </c>
      <c r="G122" s="93"/>
      <c r="H122" s="28"/>
      <c r="I122" s="29"/>
      <c r="J122" s="30">
        <f t="shared" si="30"/>
        <v>0</v>
      </c>
      <c r="K122" s="63">
        <f t="shared" si="18"/>
        <v>0</v>
      </c>
      <c r="L122" s="30">
        <f t="shared" si="31"/>
        <v>0</v>
      </c>
      <c r="M122" s="39"/>
    </row>
    <row r="123" spans="1:13" s="82" customFormat="1" ht="15.75" x14ac:dyDescent="0.25">
      <c r="A123" s="81" t="s">
        <v>301</v>
      </c>
      <c r="B123" s="65">
        <v>555</v>
      </c>
      <c r="C123" s="46">
        <v>14608</v>
      </c>
      <c r="D123" s="83">
        <f t="shared" si="29"/>
        <v>8107440</v>
      </c>
      <c r="E123" s="105"/>
      <c r="F123" s="64" t="s">
        <v>45</v>
      </c>
      <c r="G123" s="93"/>
      <c r="H123" s="28"/>
      <c r="I123" s="29"/>
      <c r="J123" s="30">
        <f t="shared" si="30"/>
        <v>0</v>
      </c>
      <c r="K123" s="63">
        <f t="shared" si="18"/>
        <v>0</v>
      </c>
      <c r="L123" s="30">
        <f t="shared" si="31"/>
        <v>0</v>
      </c>
      <c r="M123" s="39"/>
    </row>
    <row r="124" spans="1:13" s="82" customFormat="1" ht="15.75" x14ac:dyDescent="0.25">
      <c r="A124" s="81" t="s">
        <v>503</v>
      </c>
      <c r="B124" s="65">
        <v>590</v>
      </c>
      <c r="C124" s="46">
        <v>14608</v>
      </c>
      <c r="D124" s="83">
        <f t="shared" si="29"/>
        <v>8618720</v>
      </c>
      <c r="E124" s="105"/>
      <c r="F124" s="64" t="s">
        <v>45</v>
      </c>
      <c r="G124" s="93"/>
      <c r="H124" s="28"/>
      <c r="I124" s="29"/>
      <c r="J124" s="30">
        <f t="shared" si="30"/>
        <v>0</v>
      </c>
      <c r="K124" s="63">
        <f t="shared" si="18"/>
        <v>0</v>
      </c>
      <c r="L124" s="30">
        <f t="shared" si="31"/>
        <v>0</v>
      </c>
      <c r="M124" s="39"/>
    </row>
    <row r="125" spans="1:13" s="82" customFormat="1" ht="15.75" x14ac:dyDescent="0.25">
      <c r="A125" s="81" t="s">
        <v>48</v>
      </c>
      <c r="B125" s="65">
        <v>384</v>
      </c>
      <c r="C125" s="46">
        <v>15119</v>
      </c>
      <c r="D125" s="83">
        <f t="shared" si="29"/>
        <v>5805696</v>
      </c>
      <c r="E125" s="105"/>
      <c r="F125" s="64" t="s">
        <v>45</v>
      </c>
      <c r="G125" s="93"/>
      <c r="H125" s="28"/>
      <c r="I125" s="29"/>
      <c r="J125" s="30">
        <f t="shared" si="30"/>
        <v>0</v>
      </c>
      <c r="K125" s="63">
        <f t="shared" si="18"/>
        <v>0</v>
      </c>
      <c r="L125" s="30">
        <f t="shared" si="31"/>
        <v>0</v>
      </c>
      <c r="M125" s="39"/>
    </row>
    <row r="126" spans="1:13" s="82" customFormat="1" ht="15.75" x14ac:dyDescent="0.25">
      <c r="A126" s="81" t="s">
        <v>241</v>
      </c>
      <c r="B126" s="65">
        <v>231</v>
      </c>
      <c r="C126" s="46">
        <v>18725</v>
      </c>
      <c r="D126" s="83">
        <f t="shared" si="29"/>
        <v>4325475</v>
      </c>
      <c r="E126" s="105"/>
      <c r="F126" s="64" t="s">
        <v>45</v>
      </c>
      <c r="G126" s="93"/>
      <c r="H126" s="28"/>
      <c r="I126" s="29"/>
      <c r="J126" s="30">
        <f t="shared" si="30"/>
        <v>0</v>
      </c>
      <c r="K126" s="63">
        <f t="shared" si="18"/>
        <v>0</v>
      </c>
      <c r="L126" s="30">
        <f t="shared" si="31"/>
        <v>0</v>
      </c>
      <c r="M126" s="39"/>
    </row>
    <row r="127" spans="1:13" s="82" customFormat="1" ht="15.75" x14ac:dyDescent="0.25">
      <c r="A127" s="81" t="s">
        <v>360</v>
      </c>
      <c r="B127" s="65">
        <v>173</v>
      </c>
      <c r="C127" s="46">
        <v>16585</v>
      </c>
      <c r="D127" s="83">
        <f t="shared" si="29"/>
        <v>2869205</v>
      </c>
      <c r="E127" s="105"/>
      <c r="F127" s="64" t="s">
        <v>45</v>
      </c>
      <c r="G127" s="93"/>
      <c r="H127" s="28"/>
      <c r="I127" s="29"/>
      <c r="J127" s="30">
        <f t="shared" si="30"/>
        <v>0</v>
      </c>
      <c r="K127" s="63">
        <f t="shared" si="18"/>
        <v>0</v>
      </c>
      <c r="L127" s="30">
        <f t="shared" si="31"/>
        <v>0</v>
      </c>
      <c r="M127" s="39"/>
    </row>
    <row r="128" spans="1:13" s="82" customFormat="1" ht="15.75" x14ac:dyDescent="0.25">
      <c r="A128" s="81" t="s">
        <v>253</v>
      </c>
      <c r="B128" s="65">
        <v>246</v>
      </c>
      <c r="C128" s="46">
        <v>11756</v>
      </c>
      <c r="D128" s="83">
        <f t="shared" si="29"/>
        <v>2891976</v>
      </c>
      <c r="E128" s="105"/>
      <c r="F128" s="64" t="s">
        <v>45</v>
      </c>
      <c r="G128" s="93"/>
      <c r="H128" s="28"/>
      <c r="I128" s="29"/>
      <c r="J128" s="30">
        <f t="shared" si="30"/>
        <v>0</v>
      </c>
      <c r="K128" s="63">
        <f t="shared" si="18"/>
        <v>0</v>
      </c>
      <c r="L128" s="30">
        <f t="shared" si="31"/>
        <v>0</v>
      </c>
      <c r="M128" s="39"/>
    </row>
    <row r="129" spans="1:13" s="82" customFormat="1" ht="15.75" x14ac:dyDescent="0.25">
      <c r="A129" s="81" t="s">
        <v>486</v>
      </c>
      <c r="B129" s="65">
        <v>225</v>
      </c>
      <c r="C129" s="46">
        <v>19934</v>
      </c>
      <c r="D129" s="83">
        <f t="shared" si="29"/>
        <v>4485150</v>
      </c>
      <c r="E129" s="105"/>
      <c r="F129" s="64" t="s">
        <v>45</v>
      </c>
      <c r="G129" s="93"/>
      <c r="H129" s="28"/>
      <c r="I129" s="29"/>
      <c r="J129" s="30">
        <f t="shared" si="30"/>
        <v>0</v>
      </c>
      <c r="K129" s="63">
        <f t="shared" si="18"/>
        <v>0</v>
      </c>
      <c r="L129" s="30">
        <f t="shared" si="31"/>
        <v>0</v>
      </c>
      <c r="M129" s="39"/>
    </row>
    <row r="130" spans="1:13" s="82" customFormat="1" ht="15.75" x14ac:dyDescent="0.25">
      <c r="A130" s="81" t="s">
        <v>593</v>
      </c>
      <c r="B130" s="65">
        <v>298</v>
      </c>
      <c r="C130" s="46">
        <v>17530</v>
      </c>
      <c r="D130" s="83">
        <f t="shared" si="29"/>
        <v>5223940</v>
      </c>
      <c r="E130" s="105"/>
      <c r="F130" s="64" t="s">
        <v>45</v>
      </c>
      <c r="G130" s="93"/>
      <c r="H130" s="28"/>
      <c r="I130" s="29"/>
      <c r="J130" s="30">
        <f t="shared" si="30"/>
        <v>0</v>
      </c>
      <c r="K130" s="63">
        <f t="shared" si="18"/>
        <v>0</v>
      </c>
      <c r="L130" s="30">
        <f t="shared" si="31"/>
        <v>0</v>
      </c>
      <c r="M130" s="39"/>
    </row>
    <row r="131" spans="1:13" s="82" customFormat="1" ht="15.75" x14ac:dyDescent="0.25">
      <c r="A131" s="81" t="s">
        <v>363</v>
      </c>
      <c r="B131" s="65">
        <v>140</v>
      </c>
      <c r="C131" s="46">
        <v>16585</v>
      </c>
      <c r="D131" s="83">
        <f t="shared" si="29"/>
        <v>2321900</v>
      </c>
      <c r="E131" s="105"/>
      <c r="F131" s="64" t="s">
        <v>45</v>
      </c>
      <c r="G131" s="93"/>
      <c r="H131" s="28"/>
      <c r="I131" s="29"/>
      <c r="J131" s="30">
        <f t="shared" si="30"/>
        <v>0</v>
      </c>
      <c r="K131" s="63">
        <f t="shared" ref="K131:K135" si="32">+E131*I131</f>
        <v>0</v>
      </c>
      <c r="L131" s="30">
        <f t="shared" si="31"/>
        <v>0</v>
      </c>
      <c r="M131" s="39"/>
    </row>
    <row r="132" spans="1:13" s="82" customFormat="1" ht="15.75" x14ac:dyDescent="0.25">
      <c r="A132" s="81" t="s">
        <v>49</v>
      </c>
      <c r="B132" s="65">
        <v>108</v>
      </c>
      <c r="C132" s="46">
        <v>20358</v>
      </c>
      <c r="D132" s="83">
        <f t="shared" si="29"/>
        <v>2198664</v>
      </c>
      <c r="E132" s="105"/>
      <c r="F132" s="64" t="s">
        <v>45</v>
      </c>
      <c r="G132" s="93"/>
      <c r="H132" s="28"/>
      <c r="I132" s="29"/>
      <c r="J132" s="30">
        <f t="shared" si="30"/>
        <v>0</v>
      </c>
      <c r="K132" s="63">
        <f t="shared" si="32"/>
        <v>0</v>
      </c>
      <c r="L132" s="30">
        <f t="shared" si="31"/>
        <v>0</v>
      </c>
      <c r="M132" s="39"/>
    </row>
    <row r="133" spans="1:13" s="82" customFormat="1" ht="15.75" x14ac:dyDescent="0.25">
      <c r="A133" s="81" t="s">
        <v>223</v>
      </c>
      <c r="B133" s="65">
        <v>185</v>
      </c>
      <c r="C133" s="46">
        <v>20358</v>
      </c>
      <c r="D133" s="83">
        <f t="shared" si="29"/>
        <v>3766230</v>
      </c>
      <c r="E133" s="105"/>
      <c r="F133" s="64" t="s">
        <v>45</v>
      </c>
      <c r="G133" s="93"/>
      <c r="H133" s="28"/>
      <c r="I133" s="29"/>
      <c r="J133" s="30">
        <f t="shared" si="30"/>
        <v>0</v>
      </c>
      <c r="K133" s="63">
        <f t="shared" si="32"/>
        <v>0</v>
      </c>
      <c r="L133" s="30">
        <f t="shared" si="31"/>
        <v>0</v>
      </c>
      <c r="M133" s="39"/>
    </row>
    <row r="134" spans="1:13" s="82" customFormat="1" ht="15.75" x14ac:dyDescent="0.25">
      <c r="A134" s="81" t="s">
        <v>213</v>
      </c>
      <c r="B134" s="65">
        <v>90</v>
      </c>
      <c r="C134" s="46">
        <v>16280</v>
      </c>
      <c r="D134" s="83">
        <f t="shared" si="29"/>
        <v>1465200</v>
      </c>
      <c r="E134" s="105"/>
      <c r="F134" s="64" t="s">
        <v>45</v>
      </c>
      <c r="G134" s="93"/>
      <c r="H134" s="28"/>
      <c r="I134" s="29"/>
      <c r="J134" s="30">
        <f t="shared" si="30"/>
        <v>0</v>
      </c>
      <c r="K134" s="63">
        <f t="shared" si="32"/>
        <v>0</v>
      </c>
      <c r="L134" s="30">
        <f t="shared" si="31"/>
        <v>0</v>
      </c>
      <c r="M134" s="39"/>
    </row>
    <row r="135" spans="1:13" s="82" customFormat="1" ht="15.75" x14ac:dyDescent="0.25">
      <c r="A135" s="81" t="s">
        <v>50</v>
      </c>
      <c r="B135" s="65">
        <v>432</v>
      </c>
      <c r="C135" s="46">
        <v>19934</v>
      </c>
      <c r="D135" s="83">
        <f t="shared" si="29"/>
        <v>8611488</v>
      </c>
      <c r="E135" s="106"/>
      <c r="F135" s="64" t="s">
        <v>45</v>
      </c>
      <c r="G135" s="93"/>
      <c r="H135" s="28"/>
      <c r="I135" s="29"/>
      <c r="J135" s="30">
        <f t="shared" si="30"/>
        <v>0</v>
      </c>
      <c r="K135" s="63">
        <f t="shared" si="32"/>
        <v>0</v>
      </c>
      <c r="L135" s="30">
        <f t="shared" si="31"/>
        <v>0</v>
      </c>
      <c r="M135" s="39"/>
    </row>
    <row r="136" spans="1:13" s="70" customFormat="1" x14ac:dyDescent="0.25">
      <c r="B136" s="22">
        <v>7024</v>
      </c>
      <c r="C136" s="42"/>
      <c r="D136" s="43">
        <f>SUM(D119:D135)</f>
        <v>113467335</v>
      </c>
      <c r="E136" s="43"/>
      <c r="F136" s="85"/>
      <c r="G136" s="93"/>
      <c r="H136" s="16"/>
      <c r="I136" s="25"/>
      <c r="J136" s="78"/>
      <c r="K136" s="78"/>
      <c r="L136" s="78"/>
    </row>
    <row r="137" spans="1:13" s="15" customFormat="1" ht="15.75" x14ac:dyDescent="0.25">
      <c r="A137" s="19" t="s">
        <v>145</v>
      </c>
      <c r="B137" s="65">
        <v>446</v>
      </c>
      <c r="C137" s="61">
        <v>20697</v>
      </c>
      <c r="D137" s="61">
        <f t="shared" ref="D137:D200" si="33">+B137*C137</f>
        <v>9230862</v>
      </c>
      <c r="E137" s="104">
        <v>22172568948.036011</v>
      </c>
      <c r="F137" s="94" t="s">
        <v>135</v>
      </c>
      <c r="G137" s="93"/>
      <c r="H137" s="28"/>
      <c r="I137" s="29"/>
      <c r="J137" s="30">
        <f t="shared" ref="J137" si="34">+B137*H137</f>
        <v>0</v>
      </c>
      <c r="K137" s="63">
        <f t="shared" ref="K137" si="35">+E137*I137</f>
        <v>0</v>
      </c>
      <c r="L137" s="30">
        <f t="shared" ref="L137" si="36">+J137+K137</f>
        <v>0</v>
      </c>
      <c r="M137" s="27"/>
    </row>
    <row r="138" spans="1:13" s="15" customFormat="1" ht="15.75" x14ac:dyDescent="0.25">
      <c r="A138" s="19" t="s">
        <v>177</v>
      </c>
      <c r="B138" s="65">
        <v>51</v>
      </c>
      <c r="C138" s="61">
        <v>20697</v>
      </c>
      <c r="D138" s="61">
        <f t="shared" si="33"/>
        <v>1055547</v>
      </c>
      <c r="E138" s="105"/>
      <c r="F138" s="94" t="s">
        <v>135</v>
      </c>
      <c r="G138" s="93"/>
      <c r="H138" s="28"/>
      <c r="I138" s="29"/>
      <c r="J138" s="30">
        <f t="shared" ref="J138:J201" si="37">+B138*H138</f>
        <v>0</v>
      </c>
      <c r="K138" s="63">
        <f t="shared" ref="K138:K201" si="38">+E138*I138</f>
        <v>0</v>
      </c>
      <c r="L138" s="30">
        <f t="shared" ref="L138:L201" si="39">+J138+K138</f>
        <v>0</v>
      </c>
      <c r="M138" s="27"/>
    </row>
    <row r="139" spans="1:13" s="15" customFormat="1" ht="15.75" x14ac:dyDescent="0.25">
      <c r="A139" s="19" t="s">
        <v>54</v>
      </c>
      <c r="B139" s="65">
        <v>61</v>
      </c>
      <c r="C139" s="61">
        <v>48639</v>
      </c>
      <c r="D139" s="61">
        <f t="shared" si="33"/>
        <v>2966979</v>
      </c>
      <c r="E139" s="105"/>
      <c r="F139" s="94" t="s">
        <v>135</v>
      </c>
      <c r="G139" s="93"/>
      <c r="H139" s="28"/>
      <c r="I139" s="29"/>
      <c r="J139" s="30">
        <f t="shared" si="37"/>
        <v>0</v>
      </c>
      <c r="K139" s="63">
        <f t="shared" si="38"/>
        <v>0</v>
      </c>
      <c r="L139" s="30">
        <f t="shared" si="39"/>
        <v>0</v>
      </c>
      <c r="M139" s="27"/>
    </row>
    <row r="140" spans="1:13" s="15" customFormat="1" ht="15.75" x14ac:dyDescent="0.25">
      <c r="A140" s="19" t="s">
        <v>84</v>
      </c>
      <c r="B140" s="65">
        <v>103</v>
      </c>
      <c r="C140" s="61">
        <v>19995</v>
      </c>
      <c r="D140" s="61">
        <f t="shared" si="33"/>
        <v>2059485</v>
      </c>
      <c r="E140" s="105"/>
      <c r="F140" s="94" t="s">
        <v>135</v>
      </c>
      <c r="G140" s="93"/>
      <c r="H140" s="28"/>
      <c r="I140" s="29"/>
      <c r="J140" s="30">
        <f t="shared" si="37"/>
        <v>0</v>
      </c>
      <c r="K140" s="63">
        <f t="shared" si="38"/>
        <v>0</v>
      </c>
      <c r="L140" s="30">
        <f t="shared" si="39"/>
        <v>0</v>
      </c>
      <c r="M140" s="27"/>
    </row>
    <row r="141" spans="1:13" s="15" customFormat="1" ht="15.75" x14ac:dyDescent="0.25">
      <c r="A141" s="19" t="s">
        <v>197</v>
      </c>
      <c r="B141" s="65">
        <v>107</v>
      </c>
      <c r="C141" s="61">
        <v>16251</v>
      </c>
      <c r="D141" s="61">
        <f t="shared" si="33"/>
        <v>1738857</v>
      </c>
      <c r="E141" s="105"/>
      <c r="F141" s="94" t="s">
        <v>135</v>
      </c>
      <c r="G141" s="93"/>
      <c r="H141" s="28"/>
      <c r="I141" s="29"/>
      <c r="J141" s="30">
        <f t="shared" si="37"/>
        <v>0</v>
      </c>
      <c r="K141" s="63">
        <f t="shared" si="38"/>
        <v>0</v>
      </c>
      <c r="L141" s="30">
        <f t="shared" si="39"/>
        <v>0</v>
      </c>
      <c r="M141" s="27"/>
    </row>
    <row r="142" spans="1:13" s="15" customFormat="1" ht="15.75" x14ac:dyDescent="0.25">
      <c r="A142" s="19" t="s">
        <v>74</v>
      </c>
      <c r="B142" s="65">
        <v>433</v>
      </c>
      <c r="C142" s="61">
        <v>18827</v>
      </c>
      <c r="D142" s="61">
        <f t="shared" si="33"/>
        <v>8152091</v>
      </c>
      <c r="E142" s="105"/>
      <c r="F142" s="94" t="s">
        <v>135</v>
      </c>
      <c r="G142" s="93"/>
      <c r="H142" s="28"/>
      <c r="I142" s="29"/>
      <c r="J142" s="30">
        <f t="shared" si="37"/>
        <v>0</v>
      </c>
      <c r="K142" s="63">
        <f t="shared" si="38"/>
        <v>0</v>
      </c>
      <c r="L142" s="30">
        <f t="shared" si="39"/>
        <v>0</v>
      </c>
      <c r="M142" s="27"/>
    </row>
    <row r="143" spans="1:13" s="15" customFormat="1" ht="15.75" x14ac:dyDescent="0.25">
      <c r="A143" s="19" t="s">
        <v>203</v>
      </c>
      <c r="B143" s="65">
        <v>75</v>
      </c>
      <c r="C143" s="61">
        <v>46866</v>
      </c>
      <c r="D143" s="61">
        <f t="shared" si="33"/>
        <v>3514950</v>
      </c>
      <c r="E143" s="105"/>
      <c r="F143" s="94" t="s">
        <v>135</v>
      </c>
      <c r="G143" s="93"/>
      <c r="H143" s="28"/>
      <c r="I143" s="29"/>
      <c r="J143" s="30">
        <f t="shared" si="37"/>
        <v>0</v>
      </c>
      <c r="K143" s="63">
        <f t="shared" si="38"/>
        <v>0</v>
      </c>
      <c r="L143" s="30">
        <f t="shared" si="39"/>
        <v>0</v>
      </c>
      <c r="M143" s="27"/>
    </row>
    <row r="144" spans="1:13" s="15" customFormat="1" ht="15.75" x14ac:dyDescent="0.25">
      <c r="A144" s="19" t="s">
        <v>82</v>
      </c>
      <c r="B144" s="65">
        <v>49</v>
      </c>
      <c r="C144" s="61">
        <v>46250</v>
      </c>
      <c r="D144" s="61">
        <f t="shared" si="33"/>
        <v>2266250</v>
      </c>
      <c r="E144" s="105"/>
      <c r="F144" s="94" t="s">
        <v>135</v>
      </c>
      <c r="G144" s="93"/>
      <c r="H144" s="28"/>
      <c r="I144" s="29"/>
      <c r="J144" s="30">
        <f t="shared" si="37"/>
        <v>0</v>
      </c>
      <c r="K144" s="63">
        <f t="shared" si="38"/>
        <v>0</v>
      </c>
      <c r="L144" s="30">
        <f t="shared" si="39"/>
        <v>0</v>
      </c>
      <c r="M144" s="27"/>
    </row>
    <row r="145" spans="1:13" s="15" customFormat="1" ht="15.75" x14ac:dyDescent="0.25">
      <c r="A145" s="19" t="s">
        <v>93</v>
      </c>
      <c r="B145" s="65">
        <v>1223</v>
      </c>
      <c r="C145" s="61">
        <v>35030</v>
      </c>
      <c r="D145" s="61">
        <f t="shared" si="33"/>
        <v>42841690</v>
      </c>
      <c r="E145" s="105"/>
      <c r="F145" s="94" t="s">
        <v>135</v>
      </c>
      <c r="G145" s="93"/>
      <c r="H145" s="28"/>
      <c r="I145" s="29"/>
      <c r="J145" s="30">
        <f t="shared" si="37"/>
        <v>0</v>
      </c>
      <c r="K145" s="63">
        <f t="shared" si="38"/>
        <v>0</v>
      </c>
      <c r="L145" s="30">
        <f t="shared" si="39"/>
        <v>0</v>
      </c>
      <c r="M145" s="27"/>
    </row>
    <row r="146" spans="1:13" s="15" customFormat="1" ht="15.75" x14ac:dyDescent="0.25">
      <c r="A146" s="19" t="s">
        <v>55</v>
      </c>
      <c r="B146" s="65">
        <v>2985</v>
      </c>
      <c r="C146" s="61">
        <v>34088</v>
      </c>
      <c r="D146" s="61">
        <f t="shared" si="33"/>
        <v>101752680</v>
      </c>
      <c r="E146" s="105"/>
      <c r="F146" s="94" t="s">
        <v>135</v>
      </c>
      <c r="G146" s="93"/>
      <c r="H146" s="28"/>
      <c r="I146" s="29"/>
      <c r="J146" s="30">
        <f t="shared" si="37"/>
        <v>0</v>
      </c>
      <c r="K146" s="63">
        <f t="shared" si="38"/>
        <v>0</v>
      </c>
      <c r="L146" s="30">
        <f t="shared" si="39"/>
        <v>0</v>
      </c>
      <c r="M146" s="27"/>
    </row>
    <row r="147" spans="1:13" s="15" customFormat="1" ht="15.75" x14ac:dyDescent="0.25">
      <c r="A147" s="19" t="s">
        <v>221</v>
      </c>
      <c r="B147" s="65">
        <v>90</v>
      </c>
      <c r="C147" s="61">
        <v>36950</v>
      </c>
      <c r="D147" s="61">
        <f t="shared" si="33"/>
        <v>3325500</v>
      </c>
      <c r="E147" s="105"/>
      <c r="F147" s="94" t="s">
        <v>135</v>
      </c>
      <c r="G147" s="93"/>
      <c r="H147" s="28"/>
      <c r="I147" s="29"/>
      <c r="J147" s="30">
        <f t="shared" si="37"/>
        <v>0</v>
      </c>
      <c r="K147" s="63">
        <f t="shared" si="38"/>
        <v>0</v>
      </c>
      <c r="L147" s="30">
        <f t="shared" si="39"/>
        <v>0</v>
      </c>
      <c r="M147" s="27"/>
    </row>
    <row r="148" spans="1:13" s="15" customFormat="1" ht="15.75" x14ac:dyDescent="0.25">
      <c r="A148" s="19" t="s">
        <v>79</v>
      </c>
      <c r="B148" s="65">
        <v>879</v>
      </c>
      <c r="C148" s="61">
        <v>36200</v>
      </c>
      <c r="D148" s="61">
        <f t="shared" si="33"/>
        <v>31819800</v>
      </c>
      <c r="E148" s="105"/>
      <c r="F148" s="94" t="s">
        <v>135</v>
      </c>
      <c r="G148" s="93"/>
      <c r="H148" s="28"/>
      <c r="I148" s="29"/>
      <c r="J148" s="30">
        <f t="shared" si="37"/>
        <v>0</v>
      </c>
      <c r="K148" s="63">
        <f t="shared" si="38"/>
        <v>0</v>
      </c>
      <c r="L148" s="30">
        <f t="shared" si="39"/>
        <v>0</v>
      </c>
      <c r="M148" s="27"/>
    </row>
    <row r="149" spans="1:13" s="15" customFormat="1" ht="15.75" x14ac:dyDescent="0.25">
      <c r="A149" s="19" t="s">
        <v>226</v>
      </c>
      <c r="B149" s="65">
        <v>58</v>
      </c>
      <c r="C149" s="61">
        <v>22837</v>
      </c>
      <c r="D149" s="61">
        <f t="shared" si="33"/>
        <v>1324546</v>
      </c>
      <c r="E149" s="105"/>
      <c r="F149" s="94" t="s">
        <v>135</v>
      </c>
      <c r="G149" s="93"/>
      <c r="H149" s="28"/>
      <c r="I149" s="29"/>
      <c r="J149" s="30">
        <f t="shared" si="37"/>
        <v>0</v>
      </c>
      <c r="K149" s="63">
        <f t="shared" si="38"/>
        <v>0</v>
      </c>
      <c r="L149" s="30">
        <f t="shared" si="39"/>
        <v>0</v>
      </c>
      <c r="M149" s="27"/>
    </row>
    <row r="150" spans="1:13" s="15" customFormat="1" ht="15.75" x14ac:dyDescent="0.25">
      <c r="A150" s="19" t="s">
        <v>229</v>
      </c>
      <c r="B150" s="65">
        <v>173</v>
      </c>
      <c r="C150" s="61">
        <v>50510</v>
      </c>
      <c r="D150" s="61">
        <f t="shared" si="33"/>
        <v>8738230</v>
      </c>
      <c r="E150" s="105"/>
      <c r="F150" s="94" t="s">
        <v>135</v>
      </c>
      <c r="G150" s="93"/>
      <c r="H150" s="28"/>
      <c r="I150" s="29"/>
      <c r="J150" s="30">
        <f t="shared" si="37"/>
        <v>0</v>
      </c>
      <c r="K150" s="63">
        <f t="shared" si="38"/>
        <v>0</v>
      </c>
      <c r="L150" s="30">
        <f t="shared" si="39"/>
        <v>0</v>
      </c>
      <c r="M150" s="27"/>
    </row>
    <row r="151" spans="1:13" s="15" customFormat="1" ht="15.75" x14ac:dyDescent="0.25">
      <c r="A151" s="19" t="s">
        <v>237</v>
      </c>
      <c r="B151" s="65">
        <v>58</v>
      </c>
      <c r="C151" s="61">
        <v>25241</v>
      </c>
      <c r="D151" s="61">
        <f t="shared" si="33"/>
        <v>1463978</v>
      </c>
      <c r="E151" s="105"/>
      <c r="F151" s="94" t="s">
        <v>135</v>
      </c>
      <c r="G151" s="93"/>
      <c r="H151" s="28"/>
      <c r="I151" s="29"/>
      <c r="J151" s="30">
        <f t="shared" si="37"/>
        <v>0</v>
      </c>
      <c r="K151" s="63">
        <f t="shared" si="38"/>
        <v>0</v>
      </c>
      <c r="L151" s="30">
        <f t="shared" si="39"/>
        <v>0</v>
      </c>
      <c r="M151" s="27"/>
    </row>
    <row r="152" spans="1:13" s="15" customFormat="1" ht="15.75" x14ac:dyDescent="0.25">
      <c r="A152" s="19" t="s">
        <v>67</v>
      </c>
      <c r="B152" s="65">
        <v>237</v>
      </c>
      <c r="C152" s="61">
        <v>175600</v>
      </c>
      <c r="D152" s="61">
        <f t="shared" si="33"/>
        <v>41617200</v>
      </c>
      <c r="E152" s="105"/>
      <c r="F152" s="94" t="s">
        <v>135</v>
      </c>
      <c r="G152" s="93"/>
      <c r="H152" s="28"/>
      <c r="I152" s="29"/>
      <c r="J152" s="30">
        <f t="shared" si="37"/>
        <v>0</v>
      </c>
      <c r="K152" s="63">
        <f t="shared" si="38"/>
        <v>0</v>
      </c>
      <c r="L152" s="30">
        <f t="shared" si="39"/>
        <v>0</v>
      </c>
      <c r="M152" s="27"/>
    </row>
    <row r="153" spans="1:13" s="15" customFormat="1" ht="15.75" x14ac:dyDescent="0.25">
      <c r="A153" s="19" t="s">
        <v>65</v>
      </c>
      <c r="B153" s="65">
        <v>843</v>
      </c>
      <c r="C153" s="61">
        <v>34130</v>
      </c>
      <c r="D153" s="61">
        <f t="shared" si="33"/>
        <v>28771590</v>
      </c>
      <c r="E153" s="105"/>
      <c r="F153" s="94" t="s">
        <v>135</v>
      </c>
      <c r="G153" s="93"/>
      <c r="H153" s="28"/>
      <c r="I153" s="29"/>
      <c r="J153" s="30">
        <f t="shared" si="37"/>
        <v>0</v>
      </c>
      <c r="K153" s="63">
        <f t="shared" si="38"/>
        <v>0</v>
      </c>
      <c r="L153" s="30">
        <f t="shared" si="39"/>
        <v>0</v>
      </c>
      <c r="M153" s="27"/>
    </row>
    <row r="154" spans="1:13" s="15" customFormat="1" ht="15.75" x14ac:dyDescent="0.25">
      <c r="A154" s="19" t="s">
        <v>101</v>
      </c>
      <c r="B154" s="65">
        <v>78</v>
      </c>
      <c r="C154" s="61">
        <v>25421</v>
      </c>
      <c r="D154" s="61">
        <f t="shared" si="33"/>
        <v>1982838</v>
      </c>
      <c r="E154" s="105"/>
      <c r="F154" s="94" t="s">
        <v>135</v>
      </c>
      <c r="G154" s="93"/>
      <c r="H154" s="28"/>
      <c r="I154" s="29"/>
      <c r="J154" s="30">
        <f t="shared" si="37"/>
        <v>0</v>
      </c>
      <c r="K154" s="63">
        <f t="shared" si="38"/>
        <v>0</v>
      </c>
      <c r="L154" s="30">
        <f t="shared" si="39"/>
        <v>0</v>
      </c>
      <c r="M154" s="27"/>
    </row>
    <row r="155" spans="1:13" s="15" customFormat="1" ht="15.75" x14ac:dyDescent="0.25">
      <c r="A155" s="19" t="s">
        <v>255</v>
      </c>
      <c r="B155" s="65">
        <v>170</v>
      </c>
      <c r="C155" s="61">
        <v>19655</v>
      </c>
      <c r="D155" s="61">
        <f t="shared" si="33"/>
        <v>3341350</v>
      </c>
      <c r="E155" s="105"/>
      <c r="F155" s="94" t="s">
        <v>135</v>
      </c>
      <c r="G155" s="93"/>
      <c r="H155" s="28"/>
      <c r="I155" s="29"/>
      <c r="J155" s="30">
        <f t="shared" si="37"/>
        <v>0</v>
      </c>
      <c r="K155" s="63">
        <f t="shared" si="38"/>
        <v>0</v>
      </c>
      <c r="L155" s="30">
        <f t="shared" si="39"/>
        <v>0</v>
      </c>
      <c r="M155" s="27"/>
    </row>
    <row r="156" spans="1:13" s="15" customFormat="1" ht="15.75" x14ac:dyDescent="0.25">
      <c r="A156" s="19" t="s">
        <v>257</v>
      </c>
      <c r="B156" s="65">
        <v>167</v>
      </c>
      <c r="C156" s="61">
        <v>41000</v>
      </c>
      <c r="D156" s="61">
        <f t="shared" si="33"/>
        <v>6847000</v>
      </c>
      <c r="E156" s="105"/>
      <c r="F156" s="94" t="s">
        <v>135</v>
      </c>
      <c r="G156" s="93"/>
      <c r="H156" s="28"/>
      <c r="I156" s="29"/>
      <c r="J156" s="30">
        <f t="shared" si="37"/>
        <v>0</v>
      </c>
      <c r="K156" s="63">
        <f t="shared" si="38"/>
        <v>0</v>
      </c>
      <c r="L156" s="30">
        <f t="shared" si="39"/>
        <v>0</v>
      </c>
      <c r="M156" s="27"/>
    </row>
    <row r="157" spans="1:13" s="15" customFormat="1" ht="15.75" x14ac:dyDescent="0.25">
      <c r="A157" s="19" t="s">
        <v>106</v>
      </c>
      <c r="B157" s="65">
        <v>95</v>
      </c>
      <c r="C157" s="61">
        <v>57920</v>
      </c>
      <c r="D157" s="61">
        <f t="shared" si="33"/>
        <v>5502400</v>
      </c>
      <c r="E157" s="105"/>
      <c r="F157" s="94" t="s">
        <v>135</v>
      </c>
      <c r="G157" s="93"/>
      <c r="H157" s="28"/>
      <c r="I157" s="29"/>
      <c r="J157" s="30">
        <f t="shared" si="37"/>
        <v>0</v>
      </c>
      <c r="K157" s="63">
        <f t="shared" si="38"/>
        <v>0</v>
      </c>
      <c r="L157" s="30">
        <f t="shared" si="39"/>
        <v>0</v>
      </c>
      <c r="M157" s="27"/>
    </row>
    <row r="158" spans="1:13" s="15" customFormat="1" ht="15.75" x14ac:dyDescent="0.25">
      <c r="A158" s="19" t="s">
        <v>102</v>
      </c>
      <c r="B158" s="65">
        <v>122</v>
      </c>
      <c r="C158" s="61">
        <v>46271</v>
      </c>
      <c r="D158" s="61">
        <f t="shared" si="33"/>
        <v>5645062</v>
      </c>
      <c r="E158" s="105"/>
      <c r="F158" s="94" t="s">
        <v>135</v>
      </c>
      <c r="G158" s="93"/>
      <c r="H158" s="28"/>
      <c r="I158" s="29"/>
      <c r="J158" s="30">
        <f t="shared" si="37"/>
        <v>0</v>
      </c>
      <c r="K158" s="63">
        <f t="shared" si="38"/>
        <v>0</v>
      </c>
      <c r="L158" s="30">
        <f t="shared" si="39"/>
        <v>0</v>
      </c>
      <c r="M158" s="27"/>
    </row>
    <row r="159" spans="1:13" s="15" customFormat="1" ht="15.75" x14ac:dyDescent="0.25">
      <c r="A159" s="19" t="s">
        <v>100</v>
      </c>
      <c r="B159" s="65">
        <v>74</v>
      </c>
      <c r="C159" s="61">
        <v>36200</v>
      </c>
      <c r="D159" s="61">
        <f t="shared" si="33"/>
        <v>2678800</v>
      </c>
      <c r="E159" s="105"/>
      <c r="F159" s="94" t="s">
        <v>135</v>
      </c>
      <c r="G159" s="93"/>
      <c r="H159" s="28"/>
      <c r="I159" s="29"/>
      <c r="J159" s="30">
        <f t="shared" si="37"/>
        <v>0</v>
      </c>
      <c r="K159" s="63">
        <f t="shared" si="38"/>
        <v>0</v>
      </c>
      <c r="L159" s="30">
        <f t="shared" si="39"/>
        <v>0</v>
      </c>
      <c r="M159" s="27"/>
    </row>
    <row r="160" spans="1:13" s="15" customFormat="1" ht="15.75" x14ac:dyDescent="0.25">
      <c r="A160" s="19" t="s">
        <v>310</v>
      </c>
      <c r="B160" s="65">
        <v>490</v>
      </c>
      <c r="C160" s="61">
        <v>6175</v>
      </c>
      <c r="D160" s="61">
        <f t="shared" si="33"/>
        <v>3025750</v>
      </c>
      <c r="E160" s="105"/>
      <c r="F160" s="94" t="s">
        <v>135</v>
      </c>
      <c r="G160" s="93"/>
      <c r="H160" s="28"/>
      <c r="I160" s="29"/>
      <c r="J160" s="30">
        <f t="shared" si="37"/>
        <v>0</v>
      </c>
      <c r="K160" s="63">
        <f t="shared" si="38"/>
        <v>0</v>
      </c>
      <c r="L160" s="30">
        <f t="shared" si="39"/>
        <v>0</v>
      </c>
      <c r="M160" s="27"/>
    </row>
    <row r="161" spans="1:13" s="15" customFormat="1" ht="15.75" x14ac:dyDescent="0.25">
      <c r="A161" s="19" t="s">
        <v>280</v>
      </c>
      <c r="B161" s="65">
        <v>36</v>
      </c>
      <c r="C161" s="61">
        <v>49300</v>
      </c>
      <c r="D161" s="61">
        <f t="shared" si="33"/>
        <v>1774800</v>
      </c>
      <c r="E161" s="105"/>
      <c r="F161" s="94" t="s">
        <v>135</v>
      </c>
      <c r="G161" s="93"/>
      <c r="H161" s="28"/>
      <c r="I161" s="29"/>
      <c r="J161" s="30">
        <f t="shared" si="37"/>
        <v>0</v>
      </c>
      <c r="K161" s="63">
        <f t="shared" si="38"/>
        <v>0</v>
      </c>
      <c r="L161" s="30">
        <f t="shared" si="39"/>
        <v>0</v>
      </c>
      <c r="M161" s="27"/>
    </row>
    <row r="162" spans="1:13" s="15" customFormat="1" ht="15.75" x14ac:dyDescent="0.25">
      <c r="A162" s="19" t="s">
        <v>116</v>
      </c>
      <c r="B162" s="65">
        <v>206</v>
      </c>
      <c r="C162" s="61">
        <v>41490</v>
      </c>
      <c r="D162" s="61">
        <f t="shared" si="33"/>
        <v>8546940</v>
      </c>
      <c r="E162" s="105"/>
      <c r="F162" s="94" t="s">
        <v>135</v>
      </c>
      <c r="G162" s="93"/>
      <c r="H162" s="28"/>
      <c r="I162" s="29"/>
      <c r="J162" s="30">
        <f t="shared" si="37"/>
        <v>0</v>
      </c>
      <c r="K162" s="63">
        <f t="shared" si="38"/>
        <v>0</v>
      </c>
      <c r="L162" s="30">
        <f t="shared" si="39"/>
        <v>0</v>
      </c>
      <c r="M162" s="27"/>
    </row>
    <row r="163" spans="1:13" s="15" customFormat="1" ht="15.75" x14ac:dyDescent="0.25">
      <c r="A163" s="19" t="s">
        <v>105</v>
      </c>
      <c r="B163" s="65">
        <v>475</v>
      </c>
      <c r="C163" s="61">
        <v>51220</v>
      </c>
      <c r="D163" s="61">
        <f t="shared" si="33"/>
        <v>24329500</v>
      </c>
      <c r="E163" s="105"/>
      <c r="F163" s="94" t="s">
        <v>135</v>
      </c>
      <c r="G163" s="93"/>
      <c r="H163" s="28"/>
      <c r="I163" s="29"/>
      <c r="J163" s="30">
        <f t="shared" si="37"/>
        <v>0</v>
      </c>
      <c r="K163" s="63">
        <f t="shared" si="38"/>
        <v>0</v>
      </c>
      <c r="L163" s="30">
        <f t="shared" si="39"/>
        <v>0</v>
      </c>
      <c r="M163" s="27"/>
    </row>
    <row r="164" spans="1:13" s="15" customFormat="1" ht="15.75" x14ac:dyDescent="0.25">
      <c r="A164" s="19" t="s">
        <v>95</v>
      </c>
      <c r="B164" s="65">
        <v>175</v>
      </c>
      <c r="C164" s="61">
        <v>46799</v>
      </c>
      <c r="D164" s="61">
        <f t="shared" si="33"/>
        <v>8189825</v>
      </c>
      <c r="E164" s="105"/>
      <c r="F164" s="94" t="s">
        <v>135</v>
      </c>
      <c r="G164" s="93"/>
      <c r="H164" s="28"/>
      <c r="I164" s="29"/>
      <c r="J164" s="30">
        <f t="shared" si="37"/>
        <v>0</v>
      </c>
      <c r="K164" s="63">
        <f t="shared" si="38"/>
        <v>0</v>
      </c>
      <c r="L164" s="30">
        <f t="shared" si="39"/>
        <v>0</v>
      </c>
      <c r="M164" s="27"/>
    </row>
    <row r="165" spans="1:13" s="15" customFormat="1" ht="15.75" x14ac:dyDescent="0.25">
      <c r="A165" s="19" t="s">
        <v>294</v>
      </c>
      <c r="B165" s="65">
        <v>79</v>
      </c>
      <c r="C165" s="61">
        <v>35570</v>
      </c>
      <c r="D165" s="61">
        <f t="shared" si="33"/>
        <v>2810030</v>
      </c>
      <c r="E165" s="105"/>
      <c r="F165" s="94" t="s">
        <v>135</v>
      </c>
      <c r="G165" s="93"/>
      <c r="H165" s="28"/>
      <c r="I165" s="29"/>
      <c r="J165" s="30">
        <f t="shared" si="37"/>
        <v>0</v>
      </c>
      <c r="K165" s="63">
        <f t="shared" si="38"/>
        <v>0</v>
      </c>
      <c r="L165" s="30">
        <f t="shared" si="39"/>
        <v>0</v>
      </c>
      <c r="M165" s="27"/>
    </row>
    <row r="166" spans="1:13" s="15" customFormat="1" ht="15.75" x14ac:dyDescent="0.25">
      <c r="A166" s="19" t="s">
        <v>297</v>
      </c>
      <c r="B166" s="65">
        <v>88</v>
      </c>
      <c r="C166" s="61">
        <v>22237</v>
      </c>
      <c r="D166" s="61">
        <f t="shared" si="33"/>
        <v>1956856</v>
      </c>
      <c r="E166" s="105"/>
      <c r="F166" s="94" t="s">
        <v>135</v>
      </c>
      <c r="G166" s="93"/>
      <c r="H166" s="28"/>
      <c r="I166" s="29"/>
      <c r="J166" s="30">
        <f t="shared" si="37"/>
        <v>0</v>
      </c>
      <c r="K166" s="63">
        <f t="shared" si="38"/>
        <v>0</v>
      </c>
      <c r="L166" s="30">
        <f t="shared" si="39"/>
        <v>0</v>
      </c>
      <c r="M166" s="27"/>
    </row>
    <row r="167" spans="1:13" s="15" customFormat="1" ht="15.75" x14ac:dyDescent="0.25">
      <c r="A167" s="19" t="s">
        <v>78</v>
      </c>
      <c r="B167" s="65">
        <v>194</v>
      </c>
      <c r="C167" s="61">
        <v>32590</v>
      </c>
      <c r="D167" s="61">
        <f t="shared" si="33"/>
        <v>6322460</v>
      </c>
      <c r="E167" s="105"/>
      <c r="F167" s="94" t="s">
        <v>135</v>
      </c>
      <c r="G167" s="93"/>
      <c r="H167" s="28"/>
      <c r="I167" s="29"/>
      <c r="J167" s="30">
        <f t="shared" si="37"/>
        <v>0</v>
      </c>
      <c r="K167" s="63">
        <f t="shared" si="38"/>
        <v>0</v>
      </c>
      <c r="L167" s="30">
        <f t="shared" si="39"/>
        <v>0</v>
      </c>
      <c r="M167" s="27"/>
    </row>
    <row r="168" spans="1:13" s="15" customFormat="1" ht="15.75" x14ac:dyDescent="0.25">
      <c r="A168" s="19" t="s">
        <v>80</v>
      </c>
      <c r="B168" s="65">
        <v>96</v>
      </c>
      <c r="C168" s="61">
        <v>43874</v>
      </c>
      <c r="D168" s="61">
        <f t="shared" si="33"/>
        <v>4211904</v>
      </c>
      <c r="E168" s="105"/>
      <c r="F168" s="94" t="s">
        <v>135</v>
      </c>
      <c r="G168" s="93"/>
      <c r="H168" s="28"/>
      <c r="I168" s="29"/>
      <c r="J168" s="30">
        <f t="shared" si="37"/>
        <v>0</v>
      </c>
      <c r="K168" s="63">
        <f t="shared" si="38"/>
        <v>0</v>
      </c>
      <c r="L168" s="30">
        <f t="shared" si="39"/>
        <v>0</v>
      </c>
      <c r="M168" s="27"/>
    </row>
    <row r="169" spans="1:13" s="15" customFormat="1" ht="15.75" x14ac:dyDescent="0.25">
      <c r="A169" s="19" t="s">
        <v>110</v>
      </c>
      <c r="B169" s="65">
        <v>450</v>
      </c>
      <c r="C169" s="61">
        <v>33592</v>
      </c>
      <c r="D169" s="61">
        <f t="shared" si="33"/>
        <v>15116400</v>
      </c>
      <c r="E169" s="105"/>
      <c r="F169" s="94" t="s">
        <v>135</v>
      </c>
      <c r="G169" s="93"/>
      <c r="H169" s="28"/>
      <c r="I169" s="29"/>
      <c r="J169" s="30">
        <f t="shared" si="37"/>
        <v>0</v>
      </c>
      <c r="K169" s="63">
        <f t="shared" si="38"/>
        <v>0</v>
      </c>
      <c r="L169" s="30">
        <f t="shared" si="39"/>
        <v>0</v>
      </c>
      <c r="M169" s="27"/>
    </row>
    <row r="170" spans="1:13" s="15" customFormat="1" ht="15.75" x14ac:dyDescent="0.25">
      <c r="A170" s="19" t="s">
        <v>77</v>
      </c>
      <c r="B170" s="65">
        <v>114</v>
      </c>
      <c r="C170" s="61">
        <v>42592</v>
      </c>
      <c r="D170" s="61">
        <f t="shared" si="33"/>
        <v>4855488</v>
      </c>
      <c r="E170" s="105"/>
      <c r="F170" s="94" t="s">
        <v>135</v>
      </c>
      <c r="G170" s="93"/>
      <c r="H170" s="28"/>
      <c r="I170" s="29"/>
      <c r="J170" s="30">
        <f t="shared" si="37"/>
        <v>0</v>
      </c>
      <c r="K170" s="63">
        <f t="shared" si="38"/>
        <v>0</v>
      </c>
      <c r="L170" s="30">
        <f t="shared" si="39"/>
        <v>0</v>
      </c>
      <c r="M170" s="27"/>
    </row>
    <row r="171" spans="1:13" s="15" customFormat="1" ht="15.75" x14ac:dyDescent="0.25">
      <c r="A171" s="19" t="s">
        <v>103</v>
      </c>
      <c r="B171" s="65">
        <v>129</v>
      </c>
      <c r="C171" s="61">
        <v>52170</v>
      </c>
      <c r="D171" s="61">
        <f t="shared" si="33"/>
        <v>6729930</v>
      </c>
      <c r="E171" s="105"/>
      <c r="F171" s="94" t="s">
        <v>135</v>
      </c>
      <c r="G171" s="93"/>
      <c r="H171" s="28"/>
      <c r="I171" s="29"/>
      <c r="J171" s="30">
        <f t="shared" si="37"/>
        <v>0</v>
      </c>
      <c r="K171" s="63">
        <f t="shared" si="38"/>
        <v>0</v>
      </c>
      <c r="L171" s="30">
        <f t="shared" si="39"/>
        <v>0</v>
      </c>
      <c r="M171" s="27"/>
    </row>
    <row r="172" spans="1:13" s="15" customFormat="1" ht="15.75" x14ac:dyDescent="0.25">
      <c r="A172" s="19" t="s">
        <v>81</v>
      </c>
      <c r="B172" s="65">
        <v>45</v>
      </c>
      <c r="C172" s="61">
        <v>46219</v>
      </c>
      <c r="D172" s="61">
        <f t="shared" si="33"/>
        <v>2079855</v>
      </c>
      <c r="E172" s="105"/>
      <c r="F172" s="94" t="s">
        <v>135</v>
      </c>
      <c r="G172" s="93"/>
      <c r="H172" s="28"/>
      <c r="I172" s="29"/>
      <c r="J172" s="30">
        <f t="shared" si="37"/>
        <v>0</v>
      </c>
      <c r="K172" s="63">
        <f t="shared" si="38"/>
        <v>0</v>
      </c>
      <c r="L172" s="30">
        <f t="shared" si="39"/>
        <v>0</v>
      </c>
      <c r="M172" s="27"/>
    </row>
    <row r="173" spans="1:13" s="15" customFormat="1" ht="15.75" x14ac:dyDescent="0.25">
      <c r="A173" s="19" t="s">
        <v>83</v>
      </c>
      <c r="B173" s="65">
        <v>72</v>
      </c>
      <c r="C173" s="61">
        <v>55510</v>
      </c>
      <c r="D173" s="61">
        <f t="shared" si="33"/>
        <v>3996720</v>
      </c>
      <c r="E173" s="105"/>
      <c r="F173" s="94" t="s">
        <v>135</v>
      </c>
      <c r="G173" s="93"/>
      <c r="H173" s="28"/>
      <c r="I173" s="29"/>
      <c r="J173" s="30">
        <f t="shared" si="37"/>
        <v>0</v>
      </c>
      <c r="K173" s="63">
        <f t="shared" si="38"/>
        <v>0</v>
      </c>
      <c r="L173" s="30">
        <f t="shared" si="39"/>
        <v>0</v>
      </c>
      <c r="M173" s="27"/>
    </row>
    <row r="174" spans="1:13" s="15" customFormat="1" ht="15.75" x14ac:dyDescent="0.25">
      <c r="A174" s="19" t="s">
        <v>354</v>
      </c>
      <c r="B174" s="65">
        <v>162</v>
      </c>
      <c r="C174" s="61">
        <v>46250</v>
      </c>
      <c r="D174" s="61">
        <f t="shared" si="33"/>
        <v>7492500</v>
      </c>
      <c r="E174" s="105"/>
      <c r="F174" s="94" t="s">
        <v>135</v>
      </c>
      <c r="G174" s="93"/>
      <c r="H174" s="28"/>
      <c r="I174" s="29"/>
      <c r="J174" s="30">
        <f t="shared" si="37"/>
        <v>0</v>
      </c>
      <c r="K174" s="63">
        <f t="shared" si="38"/>
        <v>0</v>
      </c>
      <c r="L174" s="30">
        <f t="shared" si="39"/>
        <v>0</v>
      </c>
      <c r="M174" s="27"/>
    </row>
    <row r="175" spans="1:13" s="15" customFormat="1" ht="15.75" x14ac:dyDescent="0.25">
      <c r="A175" s="19" t="s">
        <v>114</v>
      </c>
      <c r="B175" s="65">
        <v>222</v>
      </c>
      <c r="C175" s="61">
        <v>35050</v>
      </c>
      <c r="D175" s="61">
        <f t="shared" si="33"/>
        <v>7781100</v>
      </c>
      <c r="E175" s="105"/>
      <c r="F175" s="94" t="s">
        <v>135</v>
      </c>
      <c r="G175" s="93"/>
      <c r="H175" s="28"/>
      <c r="I175" s="29"/>
      <c r="J175" s="30">
        <f t="shared" si="37"/>
        <v>0</v>
      </c>
      <c r="K175" s="63">
        <f t="shared" si="38"/>
        <v>0</v>
      </c>
      <c r="L175" s="30">
        <f t="shared" si="39"/>
        <v>0</v>
      </c>
      <c r="M175" s="27"/>
    </row>
    <row r="176" spans="1:13" s="15" customFormat="1" ht="15.75" x14ac:dyDescent="0.25">
      <c r="A176" s="19" t="s">
        <v>308</v>
      </c>
      <c r="B176" s="65">
        <v>223</v>
      </c>
      <c r="C176" s="61">
        <v>49985</v>
      </c>
      <c r="D176" s="61">
        <f t="shared" si="33"/>
        <v>11146655</v>
      </c>
      <c r="E176" s="105"/>
      <c r="F176" s="94" t="s">
        <v>135</v>
      </c>
      <c r="G176" s="93"/>
      <c r="H176" s="28"/>
      <c r="I176" s="29"/>
      <c r="J176" s="30">
        <f t="shared" si="37"/>
        <v>0</v>
      </c>
      <c r="K176" s="63">
        <f t="shared" si="38"/>
        <v>0</v>
      </c>
      <c r="L176" s="30">
        <f t="shared" si="39"/>
        <v>0</v>
      </c>
      <c r="M176" s="27"/>
    </row>
    <row r="177" spans="1:13" s="15" customFormat="1" ht="15.75" x14ac:dyDescent="0.25">
      <c r="A177" s="19" t="s">
        <v>317</v>
      </c>
      <c r="B177" s="65">
        <v>211</v>
      </c>
      <c r="C177" s="61">
        <v>41680</v>
      </c>
      <c r="D177" s="61">
        <f t="shared" si="33"/>
        <v>8794480</v>
      </c>
      <c r="E177" s="105"/>
      <c r="F177" s="94" t="s">
        <v>135</v>
      </c>
      <c r="G177" s="93"/>
      <c r="H177" s="28"/>
      <c r="I177" s="29"/>
      <c r="J177" s="30">
        <f t="shared" si="37"/>
        <v>0</v>
      </c>
      <c r="K177" s="63">
        <f t="shared" si="38"/>
        <v>0</v>
      </c>
      <c r="L177" s="30">
        <f t="shared" si="39"/>
        <v>0</v>
      </c>
      <c r="M177" s="27"/>
    </row>
    <row r="178" spans="1:13" s="15" customFormat="1" ht="15.75" x14ac:dyDescent="0.25">
      <c r="A178" s="19" t="s">
        <v>99</v>
      </c>
      <c r="B178" s="65">
        <v>143</v>
      </c>
      <c r="C178" s="61">
        <v>47212</v>
      </c>
      <c r="D178" s="61">
        <f t="shared" si="33"/>
        <v>6751316</v>
      </c>
      <c r="E178" s="105"/>
      <c r="F178" s="94" t="s">
        <v>135</v>
      </c>
      <c r="G178" s="93"/>
      <c r="H178" s="28"/>
      <c r="I178" s="29"/>
      <c r="J178" s="30">
        <f t="shared" si="37"/>
        <v>0</v>
      </c>
      <c r="K178" s="63">
        <f t="shared" si="38"/>
        <v>0</v>
      </c>
      <c r="L178" s="30">
        <f t="shared" si="39"/>
        <v>0</v>
      </c>
      <c r="M178" s="27"/>
    </row>
    <row r="179" spans="1:13" s="15" customFormat="1" ht="15.75" x14ac:dyDescent="0.25">
      <c r="A179" s="19" t="s">
        <v>96</v>
      </c>
      <c r="B179" s="65">
        <v>83</v>
      </c>
      <c r="C179" s="61">
        <v>20698</v>
      </c>
      <c r="D179" s="61">
        <f t="shared" si="33"/>
        <v>1717934</v>
      </c>
      <c r="E179" s="105"/>
      <c r="F179" s="94" t="s">
        <v>135</v>
      </c>
      <c r="G179" s="93"/>
      <c r="H179" s="28"/>
      <c r="I179" s="29"/>
      <c r="J179" s="30">
        <f t="shared" si="37"/>
        <v>0</v>
      </c>
      <c r="K179" s="63">
        <f t="shared" si="38"/>
        <v>0</v>
      </c>
      <c r="L179" s="30">
        <f t="shared" si="39"/>
        <v>0</v>
      </c>
      <c r="M179" s="27"/>
    </row>
    <row r="180" spans="1:13" s="15" customFormat="1" ht="15.75" x14ac:dyDescent="0.25">
      <c r="A180" s="19" t="s">
        <v>70</v>
      </c>
      <c r="B180" s="65">
        <v>100</v>
      </c>
      <c r="C180" s="61">
        <v>54950</v>
      </c>
      <c r="D180" s="61">
        <f t="shared" si="33"/>
        <v>5495000</v>
      </c>
      <c r="E180" s="105"/>
      <c r="F180" s="94" t="s">
        <v>135</v>
      </c>
      <c r="G180" s="93"/>
      <c r="H180" s="28"/>
      <c r="I180" s="29"/>
      <c r="J180" s="30">
        <f t="shared" si="37"/>
        <v>0</v>
      </c>
      <c r="K180" s="63">
        <f t="shared" si="38"/>
        <v>0</v>
      </c>
      <c r="L180" s="30">
        <f t="shared" si="39"/>
        <v>0</v>
      </c>
      <c r="M180" s="27"/>
    </row>
    <row r="181" spans="1:13" s="15" customFormat="1" ht="15.75" x14ac:dyDescent="0.25">
      <c r="A181" s="19" t="s">
        <v>63</v>
      </c>
      <c r="B181" s="65">
        <v>1144</v>
      </c>
      <c r="C181" s="61">
        <v>53690</v>
      </c>
      <c r="D181" s="61">
        <f t="shared" si="33"/>
        <v>61421360</v>
      </c>
      <c r="E181" s="105"/>
      <c r="F181" s="94" t="s">
        <v>135</v>
      </c>
      <c r="G181" s="93"/>
      <c r="H181" s="28"/>
      <c r="I181" s="29"/>
      <c r="J181" s="30">
        <f t="shared" si="37"/>
        <v>0</v>
      </c>
      <c r="K181" s="63">
        <f t="shared" si="38"/>
        <v>0</v>
      </c>
      <c r="L181" s="30">
        <f t="shared" si="39"/>
        <v>0</v>
      </c>
      <c r="M181" s="27"/>
    </row>
    <row r="182" spans="1:13" s="15" customFormat="1" ht="15.75" x14ac:dyDescent="0.25">
      <c r="A182" s="19" t="s">
        <v>380</v>
      </c>
      <c r="B182" s="65">
        <v>85</v>
      </c>
      <c r="C182" s="61">
        <v>52280</v>
      </c>
      <c r="D182" s="61">
        <f t="shared" si="33"/>
        <v>4443800</v>
      </c>
      <c r="E182" s="105"/>
      <c r="F182" s="94" t="s">
        <v>135</v>
      </c>
      <c r="G182" s="93"/>
      <c r="H182" s="28"/>
      <c r="I182" s="29"/>
      <c r="J182" s="30">
        <f t="shared" si="37"/>
        <v>0</v>
      </c>
      <c r="K182" s="63">
        <f t="shared" si="38"/>
        <v>0</v>
      </c>
      <c r="L182" s="30">
        <f t="shared" si="39"/>
        <v>0</v>
      </c>
      <c r="M182" s="27"/>
    </row>
    <row r="183" spans="1:13" s="15" customFormat="1" ht="15.75" x14ac:dyDescent="0.25">
      <c r="A183" s="19" t="s">
        <v>69</v>
      </c>
      <c r="B183" s="65">
        <v>118</v>
      </c>
      <c r="C183" s="61">
        <v>25421</v>
      </c>
      <c r="D183" s="61">
        <f t="shared" si="33"/>
        <v>2999678</v>
      </c>
      <c r="E183" s="105"/>
      <c r="F183" s="94" t="s">
        <v>135</v>
      </c>
      <c r="G183" s="93"/>
      <c r="H183" s="28"/>
      <c r="I183" s="29"/>
      <c r="J183" s="30">
        <f t="shared" si="37"/>
        <v>0</v>
      </c>
      <c r="K183" s="63">
        <f t="shared" si="38"/>
        <v>0</v>
      </c>
      <c r="L183" s="30">
        <f t="shared" si="39"/>
        <v>0</v>
      </c>
      <c r="M183" s="27"/>
    </row>
    <row r="184" spans="1:13" s="15" customFormat="1" ht="15.75" x14ac:dyDescent="0.25">
      <c r="A184" s="19" t="s">
        <v>388</v>
      </c>
      <c r="B184" s="65">
        <v>21</v>
      </c>
      <c r="C184" s="61">
        <v>51120</v>
      </c>
      <c r="D184" s="61">
        <f t="shared" si="33"/>
        <v>1073520</v>
      </c>
      <c r="E184" s="105"/>
      <c r="F184" s="94" t="s">
        <v>135</v>
      </c>
      <c r="G184" s="93"/>
      <c r="H184" s="28"/>
      <c r="I184" s="29"/>
      <c r="J184" s="30">
        <f t="shared" si="37"/>
        <v>0</v>
      </c>
      <c r="K184" s="63">
        <f t="shared" si="38"/>
        <v>0</v>
      </c>
      <c r="L184" s="30">
        <f t="shared" si="39"/>
        <v>0</v>
      </c>
      <c r="M184" s="27"/>
    </row>
    <row r="185" spans="1:13" s="15" customFormat="1" ht="15.75" x14ac:dyDescent="0.25">
      <c r="A185" s="19" t="s">
        <v>72</v>
      </c>
      <c r="B185" s="65">
        <v>370</v>
      </c>
      <c r="C185" s="61">
        <v>46250</v>
      </c>
      <c r="D185" s="61">
        <f t="shared" si="33"/>
        <v>17112500</v>
      </c>
      <c r="E185" s="105"/>
      <c r="F185" s="94" t="s">
        <v>135</v>
      </c>
      <c r="G185" s="93"/>
      <c r="H185" s="28"/>
      <c r="I185" s="29"/>
      <c r="J185" s="30">
        <f t="shared" si="37"/>
        <v>0</v>
      </c>
      <c r="K185" s="63">
        <f t="shared" si="38"/>
        <v>0</v>
      </c>
      <c r="L185" s="30">
        <f t="shared" si="39"/>
        <v>0</v>
      </c>
      <c r="M185" s="27"/>
    </row>
    <row r="186" spans="1:13" s="15" customFormat="1" ht="15.75" x14ac:dyDescent="0.25">
      <c r="A186" s="19" t="s">
        <v>94</v>
      </c>
      <c r="B186" s="65">
        <v>147</v>
      </c>
      <c r="C186" s="61">
        <v>53150</v>
      </c>
      <c r="D186" s="61">
        <f t="shared" si="33"/>
        <v>7813050</v>
      </c>
      <c r="E186" s="105"/>
      <c r="F186" s="94" t="s">
        <v>135</v>
      </c>
      <c r="G186" s="93"/>
      <c r="H186" s="28"/>
      <c r="I186" s="29"/>
      <c r="J186" s="30">
        <f t="shared" si="37"/>
        <v>0</v>
      </c>
      <c r="K186" s="63">
        <f t="shared" si="38"/>
        <v>0</v>
      </c>
      <c r="L186" s="30">
        <f t="shared" si="39"/>
        <v>0</v>
      </c>
      <c r="M186" s="27"/>
    </row>
    <row r="187" spans="1:13" s="15" customFormat="1" ht="15.75" x14ac:dyDescent="0.25">
      <c r="A187" s="19" t="s">
        <v>85</v>
      </c>
      <c r="B187" s="65">
        <v>92</v>
      </c>
      <c r="C187" s="61">
        <v>43490</v>
      </c>
      <c r="D187" s="61">
        <f t="shared" si="33"/>
        <v>4001080</v>
      </c>
      <c r="E187" s="105"/>
      <c r="F187" s="94" t="s">
        <v>135</v>
      </c>
      <c r="G187" s="93"/>
      <c r="H187" s="28"/>
      <c r="I187" s="29"/>
      <c r="J187" s="30">
        <f t="shared" si="37"/>
        <v>0</v>
      </c>
      <c r="K187" s="63">
        <f t="shared" si="38"/>
        <v>0</v>
      </c>
      <c r="L187" s="30">
        <f t="shared" si="39"/>
        <v>0</v>
      </c>
      <c r="M187" s="27"/>
    </row>
    <row r="188" spans="1:13" s="15" customFormat="1" ht="15.75" x14ac:dyDescent="0.25">
      <c r="A188" s="19" t="s">
        <v>66</v>
      </c>
      <c r="B188" s="65">
        <v>97</v>
      </c>
      <c r="C188" s="61">
        <v>48648</v>
      </c>
      <c r="D188" s="61">
        <f t="shared" si="33"/>
        <v>4718856</v>
      </c>
      <c r="E188" s="105"/>
      <c r="F188" s="94" t="s">
        <v>135</v>
      </c>
      <c r="G188" s="93"/>
      <c r="H188" s="28"/>
      <c r="I188" s="29"/>
      <c r="J188" s="30">
        <f t="shared" si="37"/>
        <v>0</v>
      </c>
      <c r="K188" s="63">
        <f t="shared" si="38"/>
        <v>0</v>
      </c>
      <c r="L188" s="30">
        <f t="shared" si="39"/>
        <v>0</v>
      </c>
      <c r="M188" s="27"/>
    </row>
    <row r="189" spans="1:13" s="15" customFormat="1" ht="15.75" x14ac:dyDescent="0.25">
      <c r="A189" s="19" t="s">
        <v>71</v>
      </c>
      <c r="B189" s="65">
        <v>105</v>
      </c>
      <c r="C189" s="61">
        <v>48040</v>
      </c>
      <c r="D189" s="61">
        <f t="shared" si="33"/>
        <v>5044200</v>
      </c>
      <c r="E189" s="105"/>
      <c r="F189" s="94" t="s">
        <v>135</v>
      </c>
      <c r="G189" s="93"/>
      <c r="H189" s="28"/>
      <c r="I189" s="29"/>
      <c r="J189" s="30">
        <f t="shared" si="37"/>
        <v>0</v>
      </c>
      <c r="K189" s="63">
        <f t="shared" si="38"/>
        <v>0</v>
      </c>
      <c r="L189" s="30">
        <f t="shared" si="39"/>
        <v>0</v>
      </c>
      <c r="M189" s="27"/>
    </row>
    <row r="190" spans="1:13" s="15" customFormat="1" ht="15.75" x14ac:dyDescent="0.25">
      <c r="A190" s="19" t="s">
        <v>113</v>
      </c>
      <c r="B190" s="65">
        <v>3</v>
      </c>
      <c r="C190" s="61">
        <v>34618</v>
      </c>
      <c r="D190" s="61">
        <f t="shared" si="33"/>
        <v>103854</v>
      </c>
      <c r="E190" s="105"/>
      <c r="F190" s="94" t="s">
        <v>135</v>
      </c>
      <c r="G190" s="93"/>
      <c r="H190" s="28"/>
      <c r="I190" s="29"/>
      <c r="J190" s="30">
        <f t="shared" si="37"/>
        <v>0</v>
      </c>
      <c r="K190" s="63">
        <f t="shared" si="38"/>
        <v>0</v>
      </c>
      <c r="L190" s="30">
        <f t="shared" si="39"/>
        <v>0</v>
      </c>
      <c r="M190" s="27"/>
    </row>
    <row r="191" spans="1:13" s="15" customFormat="1" ht="15.75" x14ac:dyDescent="0.25">
      <c r="A191" s="19" t="s">
        <v>410</v>
      </c>
      <c r="B191" s="65">
        <v>72</v>
      </c>
      <c r="C191" s="61">
        <v>45830</v>
      </c>
      <c r="D191" s="61">
        <f t="shared" si="33"/>
        <v>3299760</v>
      </c>
      <c r="E191" s="105"/>
      <c r="F191" s="94" t="s">
        <v>135</v>
      </c>
      <c r="G191" s="93"/>
      <c r="H191" s="28"/>
      <c r="I191" s="29"/>
      <c r="J191" s="30">
        <f t="shared" si="37"/>
        <v>0</v>
      </c>
      <c r="K191" s="63">
        <f t="shared" si="38"/>
        <v>0</v>
      </c>
      <c r="L191" s="30">
        <f t="shared" si="39"/>
        <v>0</v>
      </c>
      <c r="M191" s="27"/>
    </row>
    <row r="192" spans="1:13" s="15" customFormat="1" ht="15.75" x14ac:dyDescent="0.25">
      <c r="A192" s="19" t="s">
        <v>412</v>
      </c>
      <c r="B192" s="65">
        <v>194</v>
      </c>
      <c r="C192" s="61">
        <v>54950</v>
      </c>
      <c r="D192" s="61">
        <f t="shared" si="33"/>
        <v>10660300</v>
      </c>
      <c r="E192" s="105"/>
      <c r="F192" s="94" t="s">
        <v>135</v>
      </c>
      <c r="G192" s="93"/>
      <c r="H192" s="28"/>
      <c r="I192" s="29"/>
      <c r="J192" s="30">
        <f t="shared" si="37"/>
        <v>0</v>
      </c>
      <c r="K192" s="63">
        <f t="shared" si="38"/>
        <v>0</v>
      </c>
      <c r="L192" s="30">
        <f t="shared" si="39"/>
        <v>0</v>
      </c>
      <c r="M192" s="27"/>
    </row>
    <row r="193" spans="1:13" s="15" customFormat="1" ht="15.75" x14ac:dyDescent="0.25">
      <c r="A193" s="19" t="s">
        <v>414</v>
      </c>
      <c r="B193" s="65">
        <v>10</v>
      </c>
      <c r="C193" s="61">
        <v>41930</v>
      </c>
      <c r="D193" s="61">
        <f t="shared" si="33"/>
        <v>419300</v>
      </c>
      <c r="E193" s="105"/>
      <c r="F193" s="94" t="s">
        <v>135</v>
      </c>
      <c r="G193" s="93"/>
      <c r="H193" s="28"/>
      <c r="I193" s="29"/>
      <c r="J193" s="30">
        <f t="shared" si="37"/>
        <v>0</v>
      </c>
      <c r="K193" s="63">
        <f t="shared" si="38"/>
        <v>0</v>
      </c>
      <c r="L193" s="30">
        <f t="shared" si="39"/>
        <v>0</v>
      </c>
      <c r="M193" s="27"/>
    </row>
    <row r="194" spans="1:13" s="15" customFormat="1" ht="15.75" x14ac:dyDescent="0.25">
      <c r="A194" s="19" t="s">
        <v>52</v>
      </c>
      <c r="B194" s="65">
        <v>759</v>
      </c>
      <c r="C194" s="61">
        <v>25400</v>
      </c>
      <c r="D194" s="61">
        <f t="shared" si="33"/>
        <v>19278600</v>
      </c>
      <c r="E194" s="105"/>
      <c r="F194" s="94" t="s">
        <v>135</v>
      </c>
      <c r="G194" s="93"/>
      <c r="H194" s="28"/>
      <c r="I194" s="29"/>
      <c r="J194" s="30">
        <f t="shared" si="37"/>
        <v>0</v>
      </c>
      <c r="K194" s="63">
        <f t="shared" si="38"/>
        <v>0</v>
      </c>
      <c r="L194" s="30">
        <f t="shared" si="39"/>
        <v>0</v>
      </c>
      <c r="M194" s="27"/>
    </row>
    <row r="195" spans="1:13" s="15" customFormat="1" ht="15.75" x14ac:dyDescent="0.25">
      <c r="A195" s="19" t="s">
        <v>104</v>
      </c>
      <c r="B195" s="65">
        <v>89</v>
      </c>
      <c r="C195" s="61">
        <v>24800</v>
      </c>
      <c r="D195" s="61">
        <f t="shared" si="33"/>
        <v>2207200</v>
      </c>
      <c r="E195" s="105"/>
      <c r="F195" s="94" t="s">
        <v>135</v>
      </c>
      <c r="G195" s="93"/>
      <c r="H195" s="28"/>
      <c r="I195" s="29"/>
      <c r="J195" s="30">
        <f t="shared" si="37"/>
        <v>0</v>
      </c>
      <c r="K195" s="63">
        <f t="shared" si="38"/>
        <v>0</v>
      </c>
      <c r="L195" s="30">
        <f t="shared" si="39"/>
        <v>0</v>
      </c>
      <c r="M195" s="27"/>
    </row>
    <row r="196" spans="1:13" s="15" customFormat="1" ht="15.75" x14ac:dyDescent="0.25">
      <c r="A196" s="19" t="s">
        <v>420</v>
      </c>
      <c r="B196" s="65">
        <v>78</v>
      </c>
      <c r="C196" s="61">
        <v>41680</v>
      </c>
      <c r="D196" s="61">
        <f t="shared" si="33"/>
        <v>3251040</v>
      </c>
      <c r="E196" s="105"/>
      <c r="F196" s="94" t="s">
        <v>135</v>
      </c>
      <c r="G196" s="93"/>
      <c r="H196" s="28"/>
      <c r="I196" s="29"/>
      <c r="J196" s="30">
        <f t="shared" si="37"/>
        <v>0</v>
      </c>
      <c r="K196" s="63">
        <f t="shared" si="38"/>
        <v>0</v>
      </c>
      <c r="L196" s="30">
        <f t="shared" si="39"/>
        <v>0</v>
      </c>
      <c r="M196" s="27"/>
    </row>
    <row r="197" spans="1:13" s="15" customFormat="1" ht="15.75" x14ac:dyDescent="0.25">
      <c r="A197" s="19" t="s">
        <v>58</v>
      </c>
      <c r="B197" s="65">
        <v>467</v>
      </c>
      <c r="C197" s="61">
        <v>40055</v>
      </c>
      <c r="D197" s="61">
        <f t="shared" si="33"/>
        <v>18705685</v>
      </c>
      <c r="E197" s="105"/>
      <c r="F197" s="94" t="s">
        <v>135</v>
      </c>
      <c r="G197" s="93"/>
      <c r="H197" s="28"/>
      <c r="I197" s="29"/>
      <c r="J197" s="30">
        <f t="shared" si="37"/>
        <v>0</v>
      </c>
      <c r="K197" s="63">
        <f t="shared" si="38"/>
        <v>0</v>
      </c>
      <c r="L197" s="30">
        <f t="shared" si="39"/>
        <v>0</v>
      </c>
      <c r="M197" s="27"/>
    </row>
    <row r="198" spans="1:13" s="15" customFormat="1" ht="15.75" x14ac:dyDescent="0.25">
      <c r="A198" s="19" t="s">
        <v>91</v>
      </c>
      <c r="B198" s="65">
        <v>2</v>
      </c>
      <c r="C198" s="61">
        <v>34046</v>
      </c>
      <c r="D198" s="61">
        <f t="shared" si="33"/>
        <v>68092</v>
      </c>
      <c r="E198" s="105"/>
      <c r="F198" s="94" t="s">
        <v>135</v>
      </c>
      <c r="G198" s="93"/>
      <c r="H198" s="28"/>
      <c r="I198" s="29"/>
      <c r="J198" s="30">
        <f t="shared" si="37"/>
        <v>0</v>
      </c>
      <c r="K198" s="63">
        <f t="shared" si="38"/>
        <v>0</v>
      </c>
      <c r="L198" s="30">
        <f t="shared" si="39"/>
        <v>0</v>
      </c>
      <c r="M198" s="27"/>
    </row>
    <row r="199" spans="1:13" s="15" customFormat="1" ht="15.75" x14ac:dyDescent="0.25">
      <c r="A199" s="19" t="s">
        <v>61</v>
      </c>
      <c r="B199" s="65">
        <v>505</v>
      </c>
      <c r="C199" s="61">
        <v>51070</v>
      </c>
      <c r="D199" s="61">
        <f t="shared" si="33"/>
        <v>25790350</v>
      </c>
      <c r="E199" s="105"/>
      <c r="F199" s="94" t="s">
        <v>135</v>
      </c>
      <c r="G199" s="93"/>
      <c r="H199" s="28"/>
      <c r="I199" s="29"/>
      <c r="J199" s="30">
        <f t="shared" si="37"/>
        <v>0</v>
      </c>
      <c r="K199" s="63">
        <f t="shared" si="38"/>
        <v>0</v>
      </c>
      <c r="L199" s="30">
        <f t="shared" si="39"/>
        <v>0</v>
      </c>
      <c r="M199" s="27"/>
    </row>
    <row r="200" spans="1:13" s="15" customFormat="1" ht="15.75" x14ac:dyDescent="0.25">
      <c r="A200" s="19" t="s">
        <v>90</v>
      </c>
      <c r="B200" s="65">
        <v>52</v>
      </c>
      <c r="C200" s="61">
        <v>34210</v>
      </c>
      <c r="D200" s="61">
        <f t="shared" si="33"/>
        <v>1778920</v>
      </c>
      <c r="E200" s="105"/>
      <c r="F200" s="94" t="s">
        <v>135</v>
      </c>
      <c r="G200" s="93"/>
      <c r="H200" s="28"/>
      <c r="I200" s="29"/>
      <c r="J200" s="30">
        <f t="shared" si="37"/>
        <v>0</v>
      </c>
      <c r="K200" s="63">
        <f t="shared" si="38"/>
        <v>0</v>
      </c>
      <c r="L200" s="30">
        <f t="shared" si="39"/>
        <v>0</v>
      </c>
      <c r="M200" s="27"/>
    </row>
    <row r="201" spans="1:13" s="15" customFormat="1" ht="15.75" x14ac:dyDescent="0.25">
      <c r="A201" s="19" t="s">
        <v>435</v>
      </c>
      <c r="B201" s="65">
        <v>131</v>
      </c>
      <c r="C201" s="61">
        <v>42950</v>
      </c>
      <c r="D201" s="61">
        <f t="shared" ref="D201:D243" si="40">+B201*C201</f>
        <v>5626450</v>
      </c>
      <c r="E201" s="105"/>
      <c r="F201" s="94" t="s">
        <v>135</v>
      </c>
      <c r="G201" s="93"/>
      <c r="H201" s="28"/>
      <c r="I201" s="29"/>
      <c r="J201" s="30">
        <f t="shared" si="37"/>
        <v>0</v>
      </c>
      <c r="K201" s="63">
        <f t="shared" si="38"/>
        <v>0</v>
      </c>
      <c r="L201" s="30">
        <f t="shared" si="39"/>
        <v>0</v>
      </c>
      <c r="M201" s="27"/>
    </row>
    <row r="202" spans="1:13" s="15" customFormat="1" ht="15.75" x14ac:dyDescent="0.25">
      <c r="A202" s="19" t="s">
        <v>439</v>
      </c>
      <c r="B202" s="65">
        <v>54</v>
      </c>
      <c r="C202" s="61">
        <v>48010</v>
      </c>
      <c r="D202" s="61">
        <f t="shared" si="40"/>
        <v>2592540</v>
      </c>
      <c r="E202" s="105"/>
      <c r="F202" s="94" t="s">
        <v>135</v>
      </c>
      <c r="G202" s="93"/>
      <c r="H202" s="28"/>
      <c r="I202" s="29"/>
      <c r="J202" s="30">
        <f t="shared" ref="J202:J243" si="41">+B202*H202</f>
        <v>0</v>
      </c>
      <c r="K202" s="63">
        <f t="shared" ref="K202:K243" si="42">+E202*I202</f>
        <v>0</v>
      </c>
      <c r="L202" s="30">
        <f t="shared" ref="L202:L243" si="43">+J202+K202</f>
        <v>0</v>
      </c>
      <c r="M202" s="27"/>
    </row>
    <row r="203" spans="1:13" s="15" customFormat="1" ht="15.75" x14ac:dyDescent="0.25">
      <c r="A203" s="19" t="s">
        <v>313</v>
      </c>
      <c r="B203" s="65">
        <v>129</v>
      </c>
      <c r="C203" s="61">
        <v>46310</v>
      </c>
      <c r="D203" s="61">
        <f t="shared" si="40"/>
        <v>5973990</v>
      </c>
      <c r="E203" s="105"/>
      <c r="F203" s="94" t="s">
        <v>135</v>
      </c>
      <c r="G203" s="93"/>
      <c r="H203" s="28"/>
      <c r="I203" s="29"/>
      <c r="J203" s="30">
        <f t="shared" si="41"/>
        <v>0</v>
      </c>
      <c r="K203" s="63">
        <f t="shared" si="42"/>
        <v>0</v>
      </c>
      <c r="L203" s="30">
        <f t="shared" si="43"/>
        <v>0</v>
      </c>
      <c r="M203" s="27"/>
    </row>
    <row r="204" spans="1:13" s="15" customFormat="1" ht="15.75" x14ac:dyDescent="0.25">
      <c r="A204" s="19" t="s">
        <v>53</v>
      </c>
      <c r="B204" s="65">
        <v>299</v>
      </c>
      <c r="C204" s="61">
        <v>53300</v>
      </c>
      <c r="D204" s="61">
        <f t="shared" si="40"/>
        <v>15936700</v>
      </c>
      <c r="E204" s="105"/>
      <c r="F204" s="94" t="s">
        <v>135</v>
      </c>
      <c r="G204" s="93"/>
      <c r="H204" s="28"/>
      <c r="I204" s="29"/>
      <c r="J204" s="30">
        <f t="shared" si="41"/>
        <v>0</v>
      </c>
      <c r="K204" s="63">
        <f t="shared" si="42"/>
        <v>0</v>
      </c>
      <c r="L204" s="30">
        <f t="shared" si="43"/>
        <v>0</v>
      </c>
      <c r="M204" s="27"/>
    </row>
    <row r="205" spans="1:13" s="15" customFormat="1" ht="15.75" x14ac:dyDescent="0.25">
      <c r="A205" s="19" t="s">
        <v>111</v>
      </c>
      <c r="B205" s="65">
        <v>352</v>
      </c>
      <c r="C205" s="61">
        <v>41930</v>
      </c>
      <c r="D205" s="61">
        <f t="shared" si="40"/>
        <v>14759360</v>
      </c>
      <c r="E205" s="105"/>
      <c r="F205" s="94" t="s">
        <v>135</v>
      </c>
      <c r="G205" s="93"/>
      <c r="H205" s="28"/>
      <c r="I205" s="29"/>
      <c r="J205" s="30">
        <f t="shared" si="41"/>
        <v>0</v>
      </c>
      <c r="K205" s="63">
        <f t="shared" si="42"/>
        <v>0</v>
      </c>
      <c r="L205" s="30">
        <f t="shared" si="43"/>
        <v>0</v>
      </c>
      <c r="M205" s="27"/>
    </row>
    <row r="206" spans="1:13" s="15" customFormat="1" ht="15.75" x14ac:dyDescent="0.25">
      <c r="A206" s="19" t="s">
        <v>98</v>
      </c>
      <c r="B206" s="65">
        <v>130</v>
      </c>
      <c r="C206" s="61">
        <v>19800</v>
      </c>
      <c r="D206" s="61">
        <f t="shared" si="40"/>
        <v>2574000</v>
      </c>
      <c r="E206" s="105"/>
      <c r="F206" s="94" t="s">
        <v>135</v>
      </c>
      <c r="G206" s="93"/>
      <c r="H206" s="28"/>
      <c r="I206" s="29"/>
      <c r="J206" s="30">
        <f t="shared" si="41"/>
        <v>0</v>
      </c>
      <c r="K206" s="63">
        <f t="shared" si="42"/>
        <v>0</v>
      </c>
      <c r="L206" s="30">
        <f t="shared" si="43"/>
        <v>0</v>
      </c>
      <c r="M206" s="27"/>
    </row>
    <row r="207" spans="1:13" s="15" customFormat="1" ht="15.75" x14ac:dyDescent="0.25">
      <c r="A207" s="19" t="s">
        <v>89</v>
      </c>
      <c r="B207" s="65">
        <v>70</v>
      </c>
      <c r="C207" s="61">
        <v>50414</v>
      </c>
      <c r="D207" s="61">
        <f t="shared" si="40"/>
        <v>3528980</v>
      </c>
      <c r="E207" s="105"/>
      <c r="F207" s="94" t="s">
        <v>135</v>
      </c>
      <c r="G207" s="93"/>
      <c r="H207" s="28"/>
      <c r="I207" s="29"/>
      <c r="J207" s="30">
        <f t="shared" si="41"/>
        <v>0</v>
      </c>
      <c r="K207" s="63">
        <f t="shared" si="42"/>
        <v>0</v>
      </c>
      <c r="L207" s="30">
        <f t="shared" si="43"/>
        <v>0</v>
      </c>
      <c r="M207" s="27"/>
    </row>
    <row r="208" spans="1:13" s="15" customFormat="1" ht="15.75" x14ac:dyDescent="0.25">
      <c r="A208" s="19" t="s">
        <v>51</v>
      </c>
      <c r="B208" s="65">
        <v>745</v>
      </c>
      <c r="C208" s="61">
        <v>45320</v>
      </c>
      <c r="D208" s="61">
        <f t="shared" si="40"/>
        <v>33763400</v>
      </c>
      <c r="E208" s="105"/>
      <c r="F208" s="94" t="s">
        <v>135</v>
      </c>
      <c r="G208" s="93"/>
      <c r="H208" s="28"/>
      <c r="I208" s="29"/>
      <c r="J208" s="30">
        <f t="shared" si="41"/>
        <v>0</v>
      </c>
      <c r="K208" s="63">
        <f t="shared" si="42"/>
        <v>0</v>
      </c>
      <c r="L208" s="30">
        <f t="shared" si="43"/>
        <v>0</v>
      </c>
      <c r="M208" s="27"/>
    </row>
    <row r="209" spans="1:13" s="15" customFormat="1" ht="15.75" x14ac:dyDescent="0.25">
      <c r="A209" s="19" t="s">
        <v>92</v>
      </c>
      <c r="B209" s="65">
        <v>302</v>
      </c>
      <c r="C209" s="61">
        <v>19800</v>
      </c>
      <c r="D209" s="61">
        <f t="shared" si="40"/>
        <v>5979600</v>
      </c>
      <c r="E209" s="105"/>
      <c r="F209" s="94" t="s">
        <v>135</v>
      </c>
      <c r="G209" s="93"/>
      <c r="H209" s="28"/>
      <c r="I209" s="29"/>
      <c r="J209" s="30">
        <f t="shared" si="41"/>
        <v>0</v>
      </c>
      <c r="K209" s="63">
        <f t="shared" si="42"/>
        <v>0</v>
      </c>
      <c r="L209" s="30">
        <f t="shared" si="43"/>
        <v>0</v>
      </c>
      <c r="M209" s="27"/>
    </row>
    <row r="210" spans="1:13" s="15" customFormat="1" ht="15.75" x14ac:dyDescent="0.25">
      <c r="A210" s="19" t="s">
        <v>57</v>
      </c>
      <c r="B210" s="65">
        <v>688</v>
      </c>
      <c r="C210" s="61">
        <v>36200</v>
      </c>
      <c r="D210" s="61">
        <f t="shared" si="40"/>
        <v>24905600</v>
      </c>
      <c r="E210" s="105"/>
      <c r="F210" s="94" t="s">
        <v>135</v>
      </c>
      <c r="G210" s="93"/>
      <c r="H210" s="28"/>
      <c r="I210" s="29"/>
      <c r="J210" s="30">
        <f t="shared" si="41"/>
        <v>0</v>
      </c>
      <c r="K210" s="63">
        <f t="shared" si="42"/>
        <v>0</v>
      </c>
      <c r="L210" s="30">
        <f t="shared" si="43"/>
        <v>0</v>
      </c>
      <c r="M210" s="27"/>
    </row>
    <row r="211" spans="1:13" ht="15.75" x14ac:dyDescent="0.25">
      <c r="A211" s="19" t="s">
        <v>108</v>
      </c>
      <c r="B211" s="65">
        <v>161</v>
      </c>
      <c r="C211" s="61">
        <v>36200</v>
      </c>
      <c r="D211" s="61">
        <f t="shared" si="40"/>
        <v>5828200</v>
      </c>
      <c r="E211" s="105"/>
      <c r="F211" s="94" t="s">
        <v>135</v>
      </c>
      <c r="G211" s="93"/>
      <c r="H211" s="20"/>
      <c r="I211" s="21"/>
      <c r="J211" s="30">
        <f t="shared" si="41"/>
        <v>0</v>
      </c>
      <c r="K211" s="63">
        <f t="shared" si="42"/>
        <v>0</v>
      </c>
      <c r="L211" s="30">
        <f t="shared" si="43"/>
        <v>0</v>
      </c>
      <c r="M211" s="27"/>
    </row>
    <row r="212" spans="1:13" ht="15.75" x14ac:dyDescent="0.25">
      <c r="A212" s="19" t="s">
        <v>457</v>
      </c>
      <c r="B212" s="65">
        <v>57</v>
      </c>
      <c r="C212" s="61">
        <v>36200</v>
      </c>
      <c r="D212" s="61">
        <f t="shared" si="40"/>
        <v>2063400</v>
      </c>
      <c r="E212" s="105"/>
      <c r="F212" s="94" t="s">
        <v>135</v>
      </c>
      <c r="G212" s="93"/>
      <c r="H212" s="20"/>
      <c r="I212" s="21"/>
      <c r="J212" s="30">
        <f t="shared" si="41"/>
        <v>0</v>
      </c>
      <c r="K212" s="63">
        <f t="shared" si="42"/>
        <v>0</v>
      </c>
      <c r="L212" s="30">
        <f t="shared" si="43"/>
        <v>0</v>
      </c>
      <c r="M212" s="27"/>
    </row>
    <row r="213" spans="1:13" ht="15.75" x14ac:dyDescent="0.25">
      <c r="A213" s="19" t="s">
        <v>109</v>
      </c>
      <c r="B213" s="65">
        <v>52</v>
      </c>
      <c r="C213" s="61">
        <v>36200</v>
      </c>
      <c r="D213" s="61">
        <f t="shared" si="40"/>
        <v>1882400</v>
      </c>
      <c r="E213" s="105"/>
      <c r="F213" s="94" t="s">
        <v>135</v>
      </c>
      <c r="G213" s="93"/>
      <c r="H213" s="20"/>
      <c r="I213" s="21"/>
      <c r="J213" s="30">
        <f t="shared" si="41"/>
        <v>0</v>
      </c>
      <c r="K213" s="63">
        <f t="shared" si="42"/>
        <v>0</v>
      </c>
      <c r="L213" s="30">
        <f t="shared" si="43"/>
        <v>0</v>
      </c>
      <c r="M213" s="27"/>
    </row>
    <row r="214" spans="1:13" ht="15.75" x14ac:dyDescent="0.25">
      <c r="A214" s="19" t="s">
        <v>56</v>
      </c>
      <c r="B214" s="65">
        <v>381</v>
      </c>
      <c r="C214" s="61">
        <v>36200</v>
      </c>
      <c r="D214" s="61">
        <f t="shared" si="40"/>
        <v>13792200</v>
      </c>
      <c r="E214" s="105"/>
      <c r="F214" s="94" t="s">
        <v>135</v>
      </c>
      <c r="G214" s="93"/>
      <c r="H214" s="20"/>
      <c r="I214" s="21"/>
      <c r="J214" s="30">
        <f t="shared" si="41"/>
        <v>0</v>
      </c>
      <c r="K214" s="63">
        <f t="shared" si="42"/>
        <v>0</v>
      </c>
      <c r="L214" s="30">
        <f t="shared" si="43"/>
        <v>0</v>
      </c>
      <c r="M214" s="27"/>
    </row>
    <row r="215" spans="1:13" ht="15.75" x14ac:dyDescent="0.25">
      <c r="A215" s="19" t="s">
        <v>64</v>
      </c>
      <c r="B215" s="65">
        <v>119</v>
      </c>
      <c r="C215" s="61">
        <v>36200</v>
      </c>
      <c r="D215" s="61">
        <f t="shared" si="40"/>
        <v>4307800</v>
      </c>
      <c r="E215" s="105"/>
      <c r="F215" s="94" t="s">
        <v>135</v>
      </c>
      <c r="G215" s="93"/>
      <c r="H215" s="20"/>
      <c r="I215" s="21"/>
      <c r="J215" s="30">
        <f t="shared" si="41"/>
        <v>0</v>
      </c>
      <c r="K215" s="63">
        <f t="shared" si="42"/>
        <v>0</v>
      </c>
      <c r="L215" s="30">
        <f t="shared" si="43"/>
        <v>0</v>
      </c>
      <c r="M215" s="27"/>
    </row>
    <row r="216" spans="1:13" ht="15.75" x14ac:dyDescent="0.25">
      <c r="A216" s="19" t="s">
        <v>467</v>
      </c>
      <c r="B216" s="65">
        <v>173</v>
      </c>
      <c r="C216" s="61">
        <v>36200</v>
      </c>
      <c r="D216" s="61">
        <f t="shared" si="40"/>
        <v>6262600</v>
      </c>
      <c r="E216" s="105"/>
      <c r="F216" s="94" t="s">
        <v>135</v>
      </c>
      <c r="G216" s="93"/>
      <c r="H216" s="20"/>
      <c r="I216" s="21"/>
      <c r="J216" s="30">
        <f t="shared" si="41"/>
        <v>0</v>
      </c>
      <c r="K216" s="63">
        <f t="shared" si="42"/>
        <v>0</v>
      </c>
      <c r="L216" s="30">
        <f t="shared" si="43"/>
        <v>0</v>
      </c>
      <c r="M216" s="27"/>
    </row>
    <row r="217" spans="1:13" ht="15.75" x14ac:dyDescent="0.25">
      <c r="A217" s="19" t="s">
        <v>87</v>
      </c>
      <c r="B217" s="65">
        <v>40</v>
      </c>
      <c r="C217" s="61">
        <v>36200</v>
      </c>
      <c r="D217" s="61">
        <f t="shared" si="40"/>
        <v>1448000</v>
      </c>
      <c r="E217" s="105"/>
      <c r="F217" s="94" t="s">
        <v>135</v>
      </c>
      <c r="G217" s="93"/>
      <c r="H217" s="20"/>
      <c r="I217" s="21"/>
      <c r="J217" s="30">
        <f t="shared" si="41"/>
        <v>0</v>
      </c>
      <c r="K217" s="63">
        <f t="shared" si="42"/>
        <v>0</v>
      </c>
      <c r="L217" s="30">
        <f t="shared" si="43"/>
        <v>0</v>
      </c>
      <c r="M217" s="27"/>
    </row>
    <row r="218" spans="1:13" ht="15.75" x14ac:dyDescent="0.25">
      <c r="A218" s="19" t="s">
        <v>474</v>
      </c>
      <c r="B218" s="65">
        <v>1</v>
      </c>
      <c r="C218" s="61">
        <v>36200</v>
      </c>
      <c r="D218" s="61">
        <f t="shared" si="40"/>
        <v>36200</v>
      </c>
      <c r="E218" s="105"/>
      <c r="F218" s="94" t="s">
        <v>135</v>
      </c>
      <c r="G218" s="93"/>
      <c r="H218" s="20"/>
      <c r="I218" s="21"/>
      <c r="J218" s="30">
        <f t="shared" si="41"/>
        <v>0</v>
      </c>
      <c r="K218" s="63">
        <f t="shared" si="42"/>
        <v>0</v>
      </c>
      <c r="L218" s="30">
        <f t="shared" si="43"/>
        <v>0</v>
      </c>
      <c r="M218" s="27"/>
    </row>
    <row r="219" spans="1:13" ht="15.75" x14ac:dyDescent="0.25">
      <c r="A219" s="19" t="s">
        <v>75</v>
      </c>
      <c r="B219" s="65">
        <v>56</v>
      </c>
      <c r="C219" s="61">
        <v>36200</v>
      </c>
      <c r="D219" s="61">
        <f t="shared" si="40"/>
        <v>2027200</v>
      </c>
      <c r="E219" s="105"/>
      <c r="F219" s="94" t="s">
        <v>135</v>
      </c>
      <c r="G219" s="93"/>
      <c r="H219" s="20"/>
      <c r="I219" s="21"/>
      <c r="J219" s="30">
        <f t="shared" si="41"/>
        <v>0</v>
      </c>
      <c r="K219" s="63">
        <f t="shared" si="42"/>
        <v>0</v>
      </c>
      <c r="L219" s="30">
        <f t="shared" si="43"/>
        <v>0</v>
      </c>
      <c r="M219" s="27"/>
    </row>
    <row r="220" spans="1:13" ht="15.75" x14ac:dyDescent="0.25">
      <c r="A220" s="19" t="s">
        <v>483</v>
      </c>
      <c r="B220" s="65">
        <v>73</v>
      </c>
      <c r="C220" s="61">
        <v>36200</v>
      </c>
      <c r="D220" s="61">
        <f t="shared" si="40"/>
        <v>2642600</v>
      </c>
      <c r="E220" s="105"/>
      <c r="F220" s="94" t="s">
        <v>135</v>
      </c>
      <c r="G220" s="93"/>
      <c r="H220" s="20"/>
      <c r="I220" s="21"/>
      <c r="J220" s="30">
        <f t="shared" si="41"/>
        <v>0</v>
      </c>
      <c r="K220" s="63">
        <f t="shared" si="42"/>
        <v>0</v>
      </c>
      <c r="L220" s="30">
        <f t="shared" si="43"/>
        <v>0</v>
      </c>
      <c r="M220" s="27"/>
    </row>
    <row r="221" spans="1:13" ht="15.75" x14ac:dyDescent="0.25">
      <c r="A221" s="19" t="s">
        <v>493</v>
      </c>
      <c r="B221" s="65">
        <v>257</v>
      </c>
      <c r="C221" s="61">
        <v>36200</v>
      </c>
      <c r="D221" s="61">
        <f t="shared" si="40"/>
        <v>9303400</v>
      </c>
      <c r="E221" s="105"/>
      <c r="F221" s="94" t="s">
        <v>135</v>
      </c>
      <c r="G221" s="93"/>
      <c r="H221" s="20"/>
      <c r="I221" s="21"/>
      <c r="J221" s="30">
        <f t="shared" si="41"/>
        <v>0</v>
      </c>
      <c r="K221" s="63">
        <f t="shared" si="42"/>
        <v>0</v>
      </c>
      <c r="L221" s="30">
        <f t="shared" si="43"/>
        <v>0</v>
      </c>
      <c r="M221" s="27"/>
    </row>
    <row r="222" spans="1:13" ht="15.75" x14ac:dyDescent="0.25">
      <c r="A222" s="19" t="s">
        <v>512</v>
      </c>
      <c r="B222" s="65">
        <v>78</v>
      </c>
      <c r="C222" s="61">
        <v>36200</v>
      </c>
      <c r="D222" s="61">
        <f t="shared" si="40"/>
        <v>2823600</v>
      </c>
      <c r="E222" s="105"/>
      <c r="F222" s="94" t="s">
        <v>135</v>
      </c>
      <c r="G222" s="93"/>
      <c r="H222" s="20"/>
      <c r="I222" s="21"/>
      <c r="J222" s="30">
        <f t="shared" si="41"/>
        <v>0</v>
      </c>
      <c r="K222" s="63">
        <f t="shared" si="42"/>
        <v>0</v>
      </c>
      <c r="L222" s="30">
        <f t="shared" si="43"/>
        <v>0</v>
      </c>
      <c r="M222" s="27"/>
    </row>
    <row r="223" spans="1:13" ht="15.75" x14ac:dyDescent="0.25">
      <c r="A223" s="19" t="s">
        <v>115</v>
      </c>
      <c r="B223" s="65">
        <v>193</v>
      </c>
      <c r="C223" s="61">
        <v>36200</v>
      </c>
      <c r="D223" s="61">
        <f t="shared" si="40"/>
        <v>6986600</v>
      </c>
      <c r="E223" s="105"/>
      <c r="F223" s="94" t="s">
        <v>135</v>
      </c>
      <c r="G223" s="93"/>
      <c r="H223" s="20"/>
      <c r="I223" s="21"/>
      <c r="J223" s="30">
        <f t="shared" si="41"/>
        <v>0</v>
      </c>
      <c r="K223" s="63">
        <f t="shared" si="42"/>
        <v>0</v>
      </c>
      <c r="L223" s="30">
        <f t="shared" si="43"/>
        <v>0</v>
      </c>
      <c r="M223" s="27"/>
    </row>
    <row r="224" spans="1:13" ht="15.75" x14ac:dyDescent="0.25">
      <c r="A224" s="19" t="s">
        <v>60</v>
      </c>
      <c r="B224" s="65">
        <v>121</v>
      </c>
      <c r="C224" s="61">
        <v>36200</v>
      </c>
      <c r="D224" s="61">
        <f t="shared" si="40"/>
        <v>4380200</v>
      </c>
      <c r="E224" s="105"/>
      <c r="F224" s="94" t="s">
        <v>135</v>
      </c>
      <c r="G224" s="93"/>
      <c r="H224" s="20"/>
      <c r="I224" s="21"/>
      <c r="J224" s="30">
        <f t="shared" si="41"/>
        <v>0</v>
      </c>
      <c r="K224" s="63">
        <f t="shared" si="42"/>
        <v>0</v>
      </c>
      <c r="L224" s="30">
        <f t="shared" si="43"/>
        <v>0</v>
      </c>
      <c r="M224" s="27"/>
    </row>
    <row r="225" spans="1:13" ht="15.75" x14ac:dyDescent="0.25">
      <c r="A225" s="19" t="s">
        <v>335</v>
      </c>
      <c r="B225" s="65">
        <v>256</v>
      </c>
      <c r="C225" s="61">
        <v>36200</v>
      </c>
      <c r="D225" s="61">
        <f t="shared" si="40"/>
        <v>9267200</v>
      </c>
      <c r="E225" s="105"/>
      <c r="F225" s="94" t="s">
        <v>135</v>
      </c>
      <c r="G225" s="93"/>
      <c r="H225" s="20"/>
      <c r="I225" s="21"/>
      <c r="J225" s="30">
        <f t="shared" si="41"/>
        <v>0</v>
      </c>
      <c r="K225" s="63">
        <f t="shared" si="42"/>
        <v>0</v>
      </c>
      <c r="L225" s="30">
        <f t="shared" si="43"/>
        <v>0</v>
      </c>
      <c r="M225" s="27"/>
    </row>
    <row r="226" spans="1:13" ht="15.75" x14ac:dyDescent="0.25">
      <c r="A226" s="19" t="s">
        <v>519</v>
      </c>
      <c r="B226" s="65">
        <v>147</v>
      </c>
      <c r="C226" s="61">
        <v>36200</v>
      </c>
      <c r="D226" s="61">
        <f t="shared" si="40"/>
        <v>5321400</v>
      </c>
      <c r="E226" s="105"/>
      <c r="F226" s="94" t="s">
        <v>135</v>
      </c>
      <c r="G226" s="93"/>
      <c r="H226" s="20"/>
      <c r="I226" s="21"/>
      <c r="J226" s="30">
        <f t="shared" si="41"/>
        <v>0</v>
      </c>
      <c r="K226" s="63">
        <f t="shared" si="42"/>
        <v>0</v>
      </c>
      <c r="L226" s="30">
        <f t="shared" si="43"/>
        <v>0</v>
      </c>
      <c r="M226" s="27"/>
    </row>
    <row r="227" spans="1:13" ht="15.75" x14ac:dyDescent="0.25">
      <c r="A227" s="19" t="s">
        <v>529</v>
      </c>
      <c r="B227" s="65">
        <v>83</v>
      </c>
      <c r="C227" s="61">
        <v>36200</v>
      </c>
      <c r="D227" s="61">
        <f t="shared" si="40"/>
        <v>3004600</v>
      </c>
      <c r="E227" s="105"/>
      <c r="F227" s="94" t="s">
        <v>135</v>
      </c>
      <c r="G227" s="93"/>
      <c r="H227" s="20"/>
      <c r="I227" s="21"/>
      <c r="J227" s="30">
        <f t="shared" si="41"/>
        <v>0</v>
      </c>
      <c r="K227" s="63">
        <f t="shared" si="42"/>
        <v>0</v>
      </c>
      <c r="L227" s="30">
        <f t="shared" si="43"/>
        <v>0</v>
      </c>
      <c r="M227" s="27"/>
    </row>
    <row r="228" spans="1:13" ht="15.75" x14ac:dyDescent="0.25">
      <c r="A228" s="19" t="s">
        <v>535</v>
      </c>
      <c r="B228" s="65">
        <v>74</v>
      </c>
      <c r="C228" s="61">
        <v>36200</v>
      </c>
      <c r="D228" s="61">
        <f t="shared" si="40"/>
        <v>2678800</v>
      </c>
      <c r="E228" s="105"/>
      <c r="F228" s="94" t="s">
        <v>135</v>
      </c>
      <c r="G228" s="93"/>
      <c r="H228" s="20"/>
      <c r="I228" s="21"/>
      <c r="J228" s="30">
        <f t="shared" si="41"/>
        <v>0</v>
      </c>
      <c r="K228" s="63">
        <f t="shared" si="42"/>
        <v>0</v>
      </c>
      <c r="L228" s="30">
        <f t="shared" si="43"/>
        <v>0</v>
      </c>
      <c r="M228" s="27"/>
    </row>
    <row r="229" spans="1:13" ht="15.75" x14ac:dyDescent="0.25">
      <c r="A229" s="19" t="s">
        <v>537</v>
      </c>
      <c r="B229" s="65">
        <v>166</v>
      </c>
      <c r="C229" s="61">
        <v>36200</v>
      </c>
      <c r="D229" s="61">
        <f t="shared" si="40"/>
        <v>6009200</v>
      </c>
      <c r="E229" s="105"/>
      <c r="F229" s="94" t="s">
        <v>135</v>
      </c>
      <c r="G229" s="93"/>
      <c r="H229" s="20"/>
      <c r="I229" s="21"/>
      <c r="J229" s="30">
        <f t="shared" si="41"/>
        <v>0</v>
      </c>
      <c r="K229" s="63">
        <f t="shared" si="42"/>
        <v>0</v>
      </c>
      <c r="L229" s="30">
        <f t="shared" si="43"/>
        <v>0</v>
      </c>
      <c r="M229" s="27"/>
    </row>
    <row r="230" spans="1:13" ht="15.75" x14ac:dyDescent="0.25">
      <c r="A230" s="19" t="s">
        <v>76</v>
      </c>
      <c r="B230" s="65">
        <v>200</v>
      </c>
      <c r="C230" s="61">
        <v>36200</v>
      </c>
      <c r="D230" s="61">
        <f t="shared" si="40"/>
        <v>7240000</v>
      </c>
      <c r="E230" s="105"/>
      <c r="F230" s="94" t="s">
        <v>135</v>
      </c>
      <c r="G230" s="93"/>
      <c r="H230" s="20"/>
      <c r="I230" s="21"/>
      <c r="J230" s="30">
        <f t="shared" si="41"/>
        <v>0</v>
      </c>
      <c r="K230" s="63">
        <f t="shared" si="42"/>
        <v>0</v>
      </c>
      <c r="L230" s="30">
        <f t="shared" si="43"/>
        <v>0</v>
      </c>
      <c r="M230" s="27"/>
    </row>
    <row r="231" spans="1:13" ht="15.75" x14ac:dyDescent="0.25">
      <c r="A231" s="19" t="s">
        <v>86</v>
      </c>
      <c r="B231" s="65">
        <v>188</v>
      </c>
      <c r="C231" s="61">
        <v>36200</v>
      </c>
      <c r="D231" s="61">
        <f t="shared" si="40"/>
        <v>6805600</v>
      </c>
      <c r="E231" s="105"/>
      <c r="F231" s="94" t="s">
        <v>135</v>
      </c>
      <c r="G231" s="93"/>
      <c r="H231" s="20"/>
      <c r="I231" s="21"/>
      <c r="J231" s="30">
        <f t="shared" si="41"/>
        <v>0</v>
      </c>
      <c r="K231" s="63">
        <f t="shared" si="42"/>
        <v>0</v>
      </c>
      <c r="L231" s="30">
        <f t="shared" si="43"/>
        <v>0</v>
      </c>
      <c r="M231" s="27"/>
    </row>
    <row r="232" spans="1:13" ht="15.75" x14ac:dyDescent="0.25">
      <c r="A232" s="19" t="s">
        <v>337</v>
      </c>
      <c r="B232" s="65">
        <v>106</v>
      </c>
      <c r="C232" s="61">
        <v>36200</v>
      </c>
      <c r="D232" s="61">
        <f t="shared" si="40"/>
        <v>3837200</v>
      </c>
      <c r="E232" s="105"/>
      <c r="F232" s="94" t="s">
        <v>135</v>
      </c>
      <c r="G232" s="93"/>
      <c r="H232" s="20"/>
      <c r="I232" s="21"/>
      <c r="J232" s="30">
        <f t="shared" si="41"/>
        <v>0</v>
      </c>
      <c r="K232" s="63">
        <f t="shared" si="42"/>
        <v>0</v>
      </c>
      <c r="L232" s="30">
        <f t="shared" si="43"/>
        <v>0</v>
      </c>
      <c r="M232" s="27"/>
    </row>
    <row r="233" spans="1:13" ht="15.75" x14ac:dyDescent="0.25">
      <c r="A233" s="19" t="s">
        <v>339</v>
      </c>
      <c r="B233" s="65">
        <v>161</v>
      </c>
      <c r="C233" s="61">
        <v>36200</v>
      </c>
      <c r="D233" s="61">
        <f t="shared" si="40"/>
        <v>5828200</v>
      </c>
      <c r="E233" s="105"/>
      <c r="F233" s="94" t="s">
        <v>135</v>
      </c>
      <c r="G233" s="93"/>
      <c r="H233" s="20"/>
      <c r="I233" s="21"/>
      <c r="J233" s="30">
        <f t="shared" si="41"/>
        <v>0</v>
      </c>
      <c r="K233" s="63">
        <f t="shared" si="42"/>
        <v>0</v>
      </c>
      <c r="L233" s="30">
        <f t="shared" si="43"/>
        <v>0</v>
      </c>
      <c r="M233" s="27"/>
    </row>
    <row r="234" spans="1:13" ht="15.75" x14ac:dyDescent="0.25">
      <c r="A234" s="19" t="s">
        <v>555</v>
      </c>
      <c r="B234" s="65">
        <v>213</v>
      </c>
      <c r="C234" s="61">
        <v>36200</v>
      </c>
      <c r="D234" s="61">
        <f t="shared" si="40"/>
        <v>7710600</v>
      </c>
      <c r="E234" s="105"/>
      <c r="F234" s="94" t="s">
        <v>135</v>
      </c>
      <c r="G234" s="93"/>
      <c r="H234" s="20"/>
      <c r="I234" s="21"/>
      <c r="J234" s="30">
        <f t="shared" si="41"/>
        <v>0</v>
      </c>
      <c r="K234" s="63">
        <f t="shared" si="42"/>
        <v>0</v>
      </c>
      <c r="L234" s="30">
        <f t="shared" si="43"/>
        <v>0</v>
      </c>
      <c r="M234" s="27"/>
    </row>
    <row r="235" spans="1:13" ht="15.75" x14ac:dyDescent="0.25">
      <c r="A235" s="19" t="s">
        <v>68</v>
      </c>
      <c r="B235" s="65">
        <v>340</v>
      </c>
      <c r="C235" s="61">
        <v>36200</v>
      </c>
      <c r="D235" s="61">
        <f t="shared" si="40"/>
        <v>12308000</v>
      </c>
      <c r="E235" s="105"/>
      <c r="F235" s="94" t="s">
        <v>135</v>
      </c>
      <c r="G235" s="93"/>
      <c r="H235" s="20"/>
      <c r="I235" s="21"/>
      <c r="J235" s="30">
        <f t="shared" si="41"/>
        <v>0</v>
      </c>
      <c r="K235" s="63">
        <f t="shared" si="42"/>
        <v>0</v>
      </c>
      <c r="L235" s="30">
        <f t="shared" si="43"/>
        <v>0</v>
      </c>
      <c r="M235" s="27"/>
    </row>
    <row r="236" spans="1:13" ht="15.75" x14ac:dyDescent="0.25">
      <c r="A236" s="19" t="s">
        <v>558</v>
      </c>
      <c r="B236" s="65">
        <v>90</v>
      </c>
      <c r="C236" s="61">
        <v>36200</v>
      </c>
      <c r="D236" s="61">
        <f t="shared" si="40"/>
        <v>3258000</v>
      </c>
      <c r="E236" s="105"/>
      <c r="F236" s="94" t="s">
        <v>135</v>
      </c>
      <c r="G236" s="93"/>
      <c r="H236" s="20"/>
      <c r="I236" s="21"/>
      <c r="J236" s="30">
        <f t="shared" si="41"/>
        <v>0</v>
      </c>
      <c r="K236" s="63">
        <f t="shared" si="42"/>
        <v>0</v>
      </c>
      <c r="L236" s="30">
        <f t="shared" si="43"/>
        <v>0</v>
      </c>
      <c r="M236" s="27"/>
    </row>
    <row r="237" spans="1:13" ht="15.75" x14ac:dyDescent="0.25">
      <c r="A237" s="19" t="s">
        <v>97</v>
      </c>
      <c r="B237" s="65">
        <v>50</v>
      </c>
      <c r="C237" s="61">
        <v>36200</v>
      </c>
      <c r="D237" s="61">
        <f t="shared" si="40"/>
        <v>1810000</v>
      </c>
      <c r="E237" s="105"/>
      <c r="F237" s="94" t="s">
        <v>135</v>
      </c>
      <c r="G237" s="93"/>
      <c r="H237" s="20"/>
      <c r="I237" s="21"/>
      <c r="J237" s="30">
        <f t="shared" si="41"/>
        <v>0</v>
      </c>
      <c r="K237" s="63">
        <f t="shared" si="42"/>
        <v>0</v>
      </c>
      <c r="L237" s="30">
        <f t="shared" si="43"/>
        <v>0</v>
      </c>
      <c r="M237" s="27"/>
    </row>
    <row r="238" spans="1:13" ht="15.75" x14ac:dyDescent="0.25">
      <c r="A238" s="19" t="s">
        <v>112</v>
      </c>
      <c r="B238" s="65">
        <v>640</v>
      </c>
      <c r="C238" s="61">
        <v>36200</v>
      </c>
      <c r="D238" s="61">
        <f t="shared" si="40"/>
        <v>23168000</v>
      </c>
      <c r="E238" s="105"/>
      <c r="F238" s="94" t="s">
        <v>135</v>
      </c>
      <c r="G238" s="93"/>
      <c r="H238" s="20"/>
      <c r="I238" s="21"/>
      <c r="J238" s="30">
        <f t="shared" si="41"/>
        <v>0</v>
      </c>
      <c r="K238" s="63">
        <f t="shared" si="42"/>
        <v>0</v>
      </c>
      <c r="L238" s="30">
        <f t="shared" si="43"/>
        <v>0</v>
      </c>
      <c r="M238" s="27"/>
    </row>
    <row r="239" spans="1:13" ht="15.75" x14ac:dyDescent="0.25">
      <c r="A239" s="19" t="s">
        <v>571</v>
      </c>
      <c r="B239" s="65">
        <v>99</v>
      </c>
      <c r="C239" s="61">
        <v>36200</v>
      </c>
      <c r="D239" s="61">
        <f t="shared" si="40"/>
        <v>3583800</v>
      </c>
      <c r="E239" s="105"/>
      <c r="F239" s="94" t="s">
        <v>135</v>
      </c>
      <c r="G239" s="93"/>
      <c r="H239" s="20"/>
      <c r="I239" s="21"/>
      <c r="J239" s="30">
        <f t="shared" si="41"/>
        <v>0</v>
      </c>
      <c r="K239" s="63">
        <f t="shared" si="42"/>
        <v>0</v>
      </c>
      <c r="L239" s="30">
        <f t="shared" si="43"/>
        <v>0</v>
      </c>
      <c r="M239" s="27"/>
    </row>
    <row r="240" spans="1:13" ht="15.75" x14ac:dyDescent="0.25">
      <c r="A240" s="19" t="s">
        <v>59</v>
      </c>
      <c r="B240" s="65">
        <v>2309</v>
      </c>
      <c r="C240" s="61">
        <v>36200</v>
      </c>
      <c r="D240" s="61">
        <f t="shared" si="40"/>
        <v>83585800</v>
      </c>
      <c r="E240" s="105"/>
      <c r="F240" s="94" t="s">
        <v>135</v>
      </c>
      <c r="G240" s="93"/>
      <c r="H240" s="20"/>
      <c r="I240" s="21"/>
      <c r="J240" s="30">
        <f t="shared" si="41"/>
        <v>0</v>
      </c>
      <c r="K240" s="63">
        <f t="shared" si="42"/>
        <v>0</v>
      </c>
      <c r="L240" s="30">
        <f t="shared" si="43"/>
        <v>0</v>
      </c>
      <c r="M240" s="27"/>
    </row>
    <row r="241" spans="1:13" ht="15.75" x14ac:dyDescent="0.25">
      <c r="A241" s="19" t="s">
        <v>88</v>
      </c>
      <c r="B241" s="65">
        <v>87</v>
      </c>
      <c r="C241" s="61">
        <v>36200</v>
      </c>
      <c r="D241" s="61">
        <f t="shared" si="40"/>
        <v>3149400</v>
      </c>
      <c r="E241" s="105"/>
      <c r="F241" s="94" t="s">
        <v>135</v>
      </c>
      <c r="G241" s="93"/>
      <c r="H241" s="20"/>
      <c r="I241" s="21"/>
      <c r="J241" s="30">
        <f t="shared" si="41"/>
        <v>0</v>
      </c>
      <c r="K241" s="63">
        <f t="shared" si="42"/>
        <v>0</v>
      </c>
      <c r="L241" s="30">
        <f t="shared" si="43"/>
        <v>0</v>
      </c>
      <c r="M241" s="27"/>
    </row>
    <row r="242" spans="1:13" ht="15.75" x14ac:dyDescent="0.25">
      <c r="A242" s="19" t="s">
        <v>319</v>
      </c>
      <c r="B242" s="65">
        <v>154</v>
      </c>
      <c r="C242" s="61">
        <v>36200</v>
      </c>
      <c r="D242" s="61">
        <f t="shared" si="40"/>
        <v>5574800</v>
      </c>
      <c r="E242" s="105"/>
      <c r="F242" s="94" t="s">
        <v>135</v>
      </c>
      <c r="G242" s="93"/>
      <c r="H242" s="20"/>
      <c r="I242" s="21"/>
      <c r="J242" s="30">
        <f t="shared" si="41"/>
        <v>0</v>
      </c>
      <c r="K242" s="63">
        <f t="shared" si="42"/>
        <v>0</v>
      </c>
      <c r="L242" s="30">
        <f t="shared" si="43"/>
        <v>0</v>
      </c>
      <c r="M242" s="27"/>
    </row>
    <row r="243" spans="1:13" ht="15.75" x14ac:dyDescent="0.25">
      <c r="A243" s="19" t="s">
        <v>107</v>
      </c>
      <c r="B243" s="65">
        <v>119</v>
      </c>
      <c r="C243" s="61">
        <v>36200</v>
      </c>
      <c r="D243" s="61">
        <f t="shared" si="40"/>
        <v>4307800</v>
      </c>
      <c r="E243" s="106"/>
      <c r="F243" s="94" t="s">
        <v>135</v>
      </c>
      <c r="G243" s="93"/>
      <c r="H243" s="20"/>
      <c r="I243" s="21"/>
      <c r="J243" s="30">
        <f t="shared" si="41"/>
        <v>0</v>
      </c>
      <c r="K243" s="63">
        <f t="shared" si="42"/>
        <v>0</v>
      </c>
      <c r="L243" s="30">
        <f t="shared" si="43"/>
        <v>0</v>
      </c>
      <c r="M243" s="27"/>
    </row>
    <row r="244" spans="1:13" x14ac:dyDescent="0.25">
      <c r="B244" s="22">
        <f>SUM(B137:B243)</f>
        <v>26924</v>
      </c>
      <c r="D244" s="22">
        <f>SUM(D137:D227)</f>
        <v>852972493</v>
      </c>
      <c r="F244" s="19"/>
      <c r="G244" s="19"/>
      <c r="H244" s="20"/>
      <c r="I244" s="21"/>
      <c r="J244" s="24"/>
      <c r="K244" s="24"/>
      <c r="L244" s="24"/>
      <c r="M244" s="19"/>
    </row>
    <row r="246" spans="1:13" x14ac:dyDescent="0.25">
      <c r="B246" s="86">
        <f>B244+B136+B118+B111+B99+B81+B55+B44+B20+B13</f>
        <v>140377</v>
      </c>
      <c r="C246" s="87"/>
      <c r="D246" s="86">
        <v>1794203611.6732483</v>
      </c>
      <c r="E246" s="87"/>
      <c r="G246" s="87"/>
    </row>
    <row r="247" spans="1:13" ht="15.75" thickBot="1" x14ac:dyDescent="0.3">
      <c r="C247" s="87"/>
      <c r="E247" s="88"/>
    </row>
    <row r="248" spans="1:13" ht="15.75" x14ac:dyDescent="0.25">
      <c r="A248" s="107" t="s">
        <v>595</v>
      </c>
      <c r="B248" s="108"/>
      <c r="C248" s="99" t="s">
        <v>137</v>
      </c>
      <c r="D248" s="100">
        <v>125644557372.20399</v>
      </c>
    </row>
    <row r="249" spans="1:13" ht="16.5" thickBot="1" x14ac:dyDescent="0.3">
      <c r="A249" s="109"/>
      <c r="B249" s="110"/>
      <c r="C249" s="101" t="s">
        <v>135</v>
      </c>
      <c r="D249" s="102">
        <v>22172568948.036011</v>
      </c>
    </row>
    <row r="251" spans="1:13" ht="15.75" x14ac:dyDescent="0.25">
      <c r="D251" s="98">
        <f>SUM(D248:D250)</f>
        <v>147817126320.23999</v>
      </c>
    </row>
  </sheetData>
  <sortState xmlns:xlrd2="http://schemas.microsoft.com/office/spreadsheetml/2017/richdata2" ref="A83:D99">
    <sortCondition ref="A82"/>
  </sortState>
  <mergeCells count="3">
    <mergeCell ref="E137:E243"/>
    <mergeCell ref="A248:B249"/>
    <mergeCell ref="E2:E1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243"/>
  <sheetViews>
    <sheetView workbookViewId="0">
      <selection activeCell="C216" sqref="C216:H243"/>
    </sheetView>
  </sheetViews>
  <sheetFormatPr baseColWidth="10" defaultRowHeight="15" x14ac:dyDescent="0.25"/>
  <cols>
    <col min="1" max="1" width="36" customWidth="1"/>
    <col min="2" max="2" width="20.28515625" customWidth="1"/>
    <col min="3" max="6" width="19.28515625" style="16" customWidth="1"/>
    <col min="7" max="7" width="19.5703125" style="25" customWidth="1"/>
    <col min="255" max="255" width="31.140625" customWidth="1"/>
    <col min="256" max="256" width="19.42578125" bestFit="1" customWidth="1"/>
    <col min="257" max="257" width="13.7109375" customWidth="1"/>
    <col min="258" max="258" width="16.7109375" bestFit="1" customWidth="1"/>
    <col min="511" max="511" width="31.140625" customWidth="1"/>
    <col min="512" max="512" width="19.42578125" bestFit="1" customWidth="1"/>
    <col min="513" max="513" width="13.7109375" customWidth="1"/>
    <col min="514" max="514" width="16.7109375" bestFit="1" customWidth="1"/>
    <col min="767" max="767" width="31.140625" customWidth="1"/>
    <col min="768" max="768" width="19.42578125" bestFit="1" customWidth="1"/>
    <col min="769" max="769" width="13.7109375" customWidth="1"/>
    <col min="770" max="770" width="16.7109375" bestFit="1" customWidth="1"/>
    <col min="1023" max="1023" width="31.140625" customWidth="1"/>
    <col min="1024" max="1024" width="19.42578125" bestFit="1" customWidth="1"/>
    <col min="1025" max="1025" width="13.7109375" customWidth="1"/>
    <col min="1026" max="1026" width="16.7109375" bestFit="1" customWidth="1"/>
    <col min="1279" max="1279" width="31.140625" customWidth="1"/>
    <col min="1280" max="1280" width="19.42578125" bestFit="1" customWidth="1"/>
    <col min="1281" max="1281" width="13.7109375" customWidth="1"/>
    <col min="1282" max="1282" width="16.7109375" bestFit="1" customWidth="1"/>
    <col min="1535" max="1535" width="31.140625" customWidth="1"/>
    <col min="1536" max="1536" width="19.42578125" bestFit="1" customWidth="1"/>
    <col min="1537" max="1537" width="13.7109375" customWidth="1"/>
    <col min="1538" max="1538" width="16.7109375" bestFit="1" customWidth="1"/>
    <col min="1791" max="1791" width="31.140625" customWidth="1"/>
    <col min="1792" max="1792" width="19.42578125" bestFit="1" customWidth="1"/>
    <col min="1793" max="1793" width="13.7109375" customWidth="1"/>
    <col min="1794" max="1794" width="16.7109375" bestFit="1" customWidth="1"/>
    <col min="2047" max="2047" width="31.140625" customWidth="1"/>
    <col min="2048" max="2048" width="19.42578125" bestFit="1" customWidth="1"/>
    <col min="2049" max="2049" width="13.7109375" customWidth="1"/>
    <col min="2050" max="2050" width="16.7109375" bestFit="1" customWidth="1"/>
    <col min="2303" max="2303" width="31.140625" customWidth="1"/>
    <col min="2304" max="2304" width="19.42578125" bestFit="1" customWidth="1"/>
    <col min="2305" max="2305" width="13.7109375" customWidth="1"/>
    <col min="2306" max="2306" width="16.7109375" bestFit="1" customWidth="1"/>
    <col min="2559" max="2559" width="31.140625" customWidth="1"/>
    <col min="2560" max="2560" width="19.42578125" bestFit="1" customWidth="1"/>
    <col min="2561" max="2561" width="13.7109375" customWidth="1"/>
    <col min="2562" max="2562" width="16.7109375" bestFit="1" customWidth="1"/>
    <col min="2815" max="2815" width="31.140625" customWidth="1"/>
    <col min="2816" max="2816" width="19.42578125" bestFit="1" customWidth="1"/>
    <col min="2817" max="2817" width="13.7109375" customWidth="1"/>
    <col min="2818" max="2818" width="16.7109375" bestFit="1" customWidth="1"/>
    <col min="3071" max="3071" width="31.140625" customWidth="1"/>
    <col min="3072" max="3072" width="19.42578125" bestFit="1" customWidth="1"/>
    <col min="3073" max="3073" width="13.7109375" customWidth="1"/>
    <col min="3074" max="3074" width="16.7109375" bestFit="1" customWidth="1"/>
    <col min="3327" max="3327" width="31.140625" customWidth="1"/>
    <col min="3328" max="3328" width="19.42578125" bestFit="1" customWidth="1"/>
    <col min="3329" max="3329" width="13.7109375" customWidth="1"/>
    <col min="3330" max="3330" width="16.7109375" bestFit="1" customWidth="1"/>
    <col min="3583" max="3583" width="31.140625" customWidth="1"/>
    <col min="3584" max="3584" width="19.42578125" bestFit="1" customWidth="1"/>
    <col min="3585" max="3585" width="13.7109375" customWidth="1"/>
    <col min="3586" max="3586" width="16.7109375" bestFit="1" customWidth="1"/>
    <col min="3839" max="3839" width="31.140625" customWidth="1"/>
    <col min="3840" max="3840" width="19.42578125" bestFit="1" customWidth="1"/>
    <col min="3841" max="3841" width="13.7109375" customWidth="1"/>
    <col min="3842" max="3842" width="16.7109375" bestFit="1" customWidth="1"/>
    <col min="4095" max="4095" width="31.140625" customWidth="1"/>
    <col min="4096" max="4096" width="19.42578125" bestFit="1" customWidth="1"/>
    <col min="4097" max="4097" width="13.7109375" customWidth="1"/>
    <col min="4098" max="4098" width="16.7109375" bestFit="1" customWidth="1"/>
    <col min="4351" max="4351" width="31.140625" customWidth="1"/>
    <col min="4352" max="4352" width="19.42578125" bestFit="1" customWidth="1"/>
    <col min="4353" max="4353" width="13.7109375" customWidth="1"/>
    <col min="4354" max="4354" width="16.7109375" bestFit="1" customWidth="1"/>
    <col min="4607" max="4607" width="31.140625" customWidth="1"/>
    <col min="4608" max="4608" width="19.42578125" bestFit="1" customWidth="1"/>
    <col min="4609" max="4609" width="13.7109375" customWidth="1"/>
    <col min="4610" max="4610" width="16.7109375" bestFit="1" customWidth="1"/>
    <col min="4863" max="4863" width="31.140625" customWidth="1"/>
    <col min="4864" max="4864" width="19.42578125" bestFit="1" customWidth="1"/>
    <col min="4865" max="4865" width="13.7109375" customWidth="1"/>
    <col min="4866" max="4866" width="16.7109375" bestFit="1" customWidth="1"/>
    <col min="5119" max="5119" width="31.140625" customWidth="1"/>
    <col min="5120" max="5120" width="19.42578125" bestFit="1" customWidth="1"/>
    <col min="5121" max="5121" width="13.7109375" customWidth="1"/>
    <col min="5122" max="5122" width="16.7109375" bestFit="1" customWidth="1"/>
    <col min="5375" max="5375" width="31.140625" customWidth="1"/>
    <col min="5376" max="5376" width="19.42578125" bestFit="1" customWidth="1"/>
    <col min="5377" max="5377" width="13.7109375" customWidth="1"/>
    <col min="5378" max="5378" width="16.7109375" bestFit="1" customWidth="1"/>
    <col min="5631" max="5631" width="31.140625" customWidth="1"/>
    <col min="5632" max="5632" width="19.42578125" bestFit="1" customWidth="1"/>
    <col min="5633" max="5633" width="13.7109375" customWidth="1"/>
    <col min="5634" max="5634" width="16.7109375" bestFit="1" customWidth="1"/>
    <col min="5887" max="5887" width="31.140625" customWidth="1"/>
    <col min="5888" max="5888" width="19.42578125" bestFit="1" customWidth="1"/>
    <col min="5889" max="5889" width="13.7109375" customWidth="1"/>
    <col min="5890" max="5890" width="16.7109375" bestFit="1" customWidth="1"/>
    <col min="6143" max="6143" width="31.140625" customWidth="1"/>
    <col min="6144" max="6144" width="19.42578125" bestFit="1" customWidth="1"/>
    <col min="6145" max="6145" width="13.7109375" customWidth="1"/>
    <col min="6146" max="6146" width="16.7109375" bestFit="1" customWidth="1"/>
    <col min="6399" max="6399" width="31.140625" customWidth="1"/>
    <col min="6400" max="6400" width="19.42578125" bestFit="1" customWidth="1"/>
    <col min="6401" max="6401" width="13.7109375" customWidth="1"/>
    <col min="6402" max="6402" width="16.7109375" bestFit="1" customWidth="1"/>
    <col min="6655" max="6655" width="31.140625" customWidth="1"/>
    <col min="6656" max="6656" width="19.42578125" bestFit="1" customWidth="1"/>
    <col min="6657" max="6657" width="13.7109375" customWidth="1"/>
    <col min="6658" max="6658" width="16.7109375" bestFit="1" customWidth="1"/>
    <col min="6911" max="6911" width="31.140625" customWidth="1"/>
    <col min="6912" max="6912" width="19.42578125" bestFit="1" customWidth="1"/>
    <col min="6913" max="6913" width="13.7109375" customWidth="1"/>
    <col min="6914" max="6914" width="16.7109375" bestFit="1" customWidth="1"/>
    <col min="7167" max="7167" width="31.140625" customWidth="1"/>
    <col min="7168" max="7168" width="19.42578125" bestFit="1" customWidth="1"/>
    <col min="7169" max="7169" width="13.7109375" customWidth="1"/>
    <col min="7170" max="7170" width="16.7109375" bestFit="1" customWidth="1"/>
    <col min="7423" max="7423" width="31.140625" customWidth="1"/>
    <col min="7424" max="7424" width="19.42578125" bestFit="1" customWidth="1"/>
    <col min="7425" max="7425" width="13.7109375" customWidth="1"/>
    <col min="7426" max="7426" width="16.7109375" bestFit="1" customWidth="1"/>
    <col min="7679" max="7679" width="31.140625" customWidth="1"/>
    <col min="7680" max="7680" width="19.42578125" bestFit="1" customWidth="1"/>
    <col min="7681" max="7681" width="13.7109375" customWidth="1"/>
    <col min="7682" max="7682" width="16.7109375" bestFit="1" customWidth="1"/>
    <col min="7935" max="7935" width="31.140625" customWidth="1"/>
    <col min="7936" max="7936" width="19.42578125" bestFit="1" customWidth="1"/>
    <col min="7937" max="7937" width="13.7109375" customWidth="1"/>
    <col min="7938" max="7938" width="16.7109375" bestFit="1" customWidth="1"/>
    <col min="8191" max="8191" width="31.140625" customWidth="1"/>
    <col min="8192" max="8192" width="19.42578125" bestFit="1" customWidth="1"/>
    <col min="8193" max="8193" width="13.7109375" customWidth="1"/>
    <col min="8194" max="8194" width="16.7109375" bestFit="1" customWidth="1"/>
    <col min="8447" max="8447" width="31.140625" customWidth="1"/>
    <col min="8448" max="8448" width="19.42578125" bestFit="1" customWidth="1"/>
    <col min="8449" max="8449" width="13.7109375" customWidth="1"/>
    <col min="8450" max="8450" width="16.7109375" bestFit="1" customWidth="1"/>
    <col min="8703" max="8703" width="31.140625" customWidth="1"/>
    <col min="8704" max="8704" width="19.42578125" bestFit="1" customWidth="1"/>
    <col min="8705" max="8705" width="13.7109375" customWidth="1"/>
    <col min="8706" max="8706" width="16.7109375" bestFit="1" customWidth="1"/>
    <col min="8959" max="8959" width="31.140625" customWidth="1"/>
    <col min="8960" max="8960" width="19.42578125" bestFit="1" customWidth="1"/>
    <col min="8961" max="8961" width="13.7109375" customWidth="1"/>
    <col min="8962" max="8962" width="16.7109375" bestFit="1" customWidth="1"/>
    <col min="9215" max="9215" width="31.140625" customWidth="1"/>
    <col min="9216" max="9216" width="19.42578125" bestFit="1" customWidth="1"/>
    <col min="9217" max="9217" width="13.7109375" customWidth="1"/>
    <col min="9218" max="9218" width="16.7109375" bestFit="1" customWidth="1"/>
    <col min="9471" max="9471" width="31.140625" customWidth="1"/>
    <col min="9472" max="9472" width="19.42578125" bestFit="1" customWidth="1"/>
    <col min="9473" max="9473" width="13.7109375" customWidth="1"/>
    <col min="9474" max="9474" width="16.7109375" bestFit="1" customWidth="1"/>
    <col min="9727" max="9727" width="31.140625" customWidth="1"/>
    <col min="9728" max="9728" width="19.42578125" bestFit="1" customWidth="1"/>
    <col min="9729" max="9729" width="13.7109375" customWidth="1"/>
    <col min="9730" max="9730" width="16.7109375" bestFit="1" customWidth="1"/>
    <col min="9983" max="9983" width="31.140625" customWidth="1"/>
    <col min="9984" max="9984" width="19.42578125" bestFit="1" customWidth="1"/>
    <col min="9985" max="9985" width="13.7109375" customWidth="1"/>
    <col min="9986" max="9986" width="16.7109375" bestFit="1" customWidth="1"/>
    <col min="10239" max="10239" width="31.140625" customWidth="1"/>
    <col min="10240" max="10240" width="19.42578125" bestFit="1" customWidth="1"/>
    <col min="10241" max="10241" width="13.7109375" customWidth="1"/>
    <col min="10242" max="10242" width="16.7109375" bestFit="1" customWidth="1"/>
    <col min="10495" max="10495" width="31.140625" customWidth="1"/>
    <col min="10496" max="10496" width="19.42578125" bestFit="1" customWidth="1"/>
    <col min="10497" max="10497" width="13.7109375" customWidth="1"/>
    <col min="10498" max="10498" width="16.7109375" bestFit="1" customWidth="1"/>
    <col min="10751" max="10751" width="31.140625" customWidth="1"/>
    <col min="10752" max="10752" width="19.42578125" bestFit="1" customWidth="1"/>
    <col min="10753" max="10753" width="13.7109375" customWidth="1"/>
    <col min="10754" max="10754" width="16.7109375" bestFit="1" customWidth="1"/>
    <col min="11007" max="11007" width="31.140625" customWidth="1"/>
    <col min="11008" max="11008" width="19.42578125" bestFit="1" customWidth="1"/>
    <col min="11009" max="11009" width="13.7109375" customWidth="1"/>
    <col min="11010" max="11010" width="16.7109375" bestFit="1" customWidth="1"/>
    <col min="11263" max="11263" width="31.140625" customWidth="1"/>
    <col min="11264" max="11264" width="19.42578125" bestFit="1" customWidth="1"/>
    <col min="11265" max="11265" width="13.7109375" customWidth="1"/>
    <col min="11266" max="11266" width="16.7109375" bestFit="1" customWidth="1"/>
    <col min="11519" max="11519" width="31.140625" customWidth="1"/>
    <col min="11520" max="11520" width="19.42578125" bestFit="1" customWidth="1"/>
    <col min="11521" max="11521" width="13.7109375" customWidth="1"/>
    <col min="11522" max="11522" width="16.7109375" bestFit="1" customWidth="1"/>
    <col min="11775" max="11775" width="31.140625" customWidth="1"/>
    <col min="11776" max="11776" width="19.42578125" bestFit="1" customWidth="1"/>
    <col min="11777" max="11777" width="13.7109375" customWidth="1"/>
    <col min="11778" max="11778" width="16.7109375" bestFit="1" customWidth="1"/>
    <col min="12031" max="12031" width="31.140625" customWidth="1"/>
    <col min="12032" max="12032" width="19.42578125" bestFit="1" customWidth="1"/>
    <col min="12033" max="12033" width="13.7109375" customWidth="1"/>
    <col min="12034" max="12034" width="16.7109375" bestFit="1" customWidth="1"/>
    <col min="12287" max="12287" width="31.140625" customWidth="1"/>
    <col min="12288" max="12288" width="19.42578125" bestFit="1" customWidth="1"/>
    <col min="12289" max="12289" width="13.7109375" customWidth="1"/>
    <col min="12290" max="12290" width="16.7109375" bestFit="1" customWidth="1"/>
    <col min="12543" max="12543" width="31.140625" customWidth="1"/>
    <col min="12544" max="12544" width="19.42578125" bestFit="1" customWidth="1"/>
    <col min="12545" max="12545" width="13.7109375" customWidth="1"/>
    <col min="12546" max="12546" width="16.7109375" bestFit="1" customWidth="1"/>
    <col min="12799" max="12799" width="31.140625" customWidth="1"/>
    <col min="12800" max="12800" width="19.42578125" bestFit="1" customWidth="1"/>
    <col min="12801" max="12801" width="13.7109375" customWidth="1"/>
    <col min="12802" max="12802" width="16.7109375" bestFit="1" customWidth="1"/>
    <col min="13055" max="13055" width="31.140625" customWidth="1"/>
    <col min="13056" max="13056" width="19.42578125" bestFit="1" customWidth="1"/>
    <col min="13057" max="13057" width="13.7109375" customWidth="1"/>
    <col min="13058" max="13058" width="16.7109375" bestFit="1" customWidth="1"/>
    <col min="13311" max="13311" width="31.140625" customWidth="1"/>
    <col min="13312" max="13312" width="19.42578125" bestFit="1" customWidth="1"/>
    <col min="13313" max="13313" width="13.7109375" customWidth="1"/>
    <col min="13314" max="13314" width="16.7109375" bestFit="1" customWidth="1"/>
    <col min="13567" max="13567" width="31.140625" customWidth="1"/>
    <col min="13568" max="13568" width="19.42578125" bestFit="1" customWidth="1"/>
    <col min="13569" max="13569" width="13.7109375" customWidth="1"/>
    <col min="13570" max="13570" width="16.7109375" bestFit="1" customWidth="1"/>
    <col min="13823" max="13823" width="31.140625" customWidth="1"/>
    <col min="13824" max="13824" width="19.42578125" bestFit="1" customWidth="1"/>
    <col min="13825" max="13825" width="13.7109375" customWidth="1"/>
    <col min="13826" max="13826" width="16.7109375" bestFit="1" customWidth="1"/>
    <col min="14079" max="14079" width="31.140625" customWidth="1"/>
    <col min="14080" max="14080" width="19.42578125" bestFit="1" customWidth="1"/>
    <col min="14081" max="14081" width="13.7109375" customWidth="1"/>
    <col min="14082" max="14082" width="16.7109375" bestFit="1" customWidth="1"/>
    <col min="14335" max="14335" width="31.140625" customWidth="1"/>
    <col min="14336" max="14336" width="19.42578125" bestFit="1" customWidth="1"/>
    <col min="14337" max="14337" width="13.7109375" customWidth="1"/>
    <col min="14338" max="14338" width="16.7109375" bestFit="1" customWidth="1"/>
    <col min="14591" max="14591" width="31.140625" customWidth="1"/>
    <col min="14592" max="14592" width="19.42578125" bestFit="1" customWidth="1"/>
    <col min="14593" max="14593" width="13.7109375" customWidth="1"/>
    <col min="14594" max="14594" width="16.7109375" bestFit="1" customWidth="1"/>
    <col min="14847" max="14847" width="31.140625" customWidth="1"/>
    <col min="14848" max="14848" width="19.42578125" bestFit="1" customWidth="1"/>
    <col min="14849" max="14849" width="13.7109375" customWidth="1"/>
    <col min="14850" max="14850" width="16.7109375" bestFit="1" customWidth="1"/>
    <col min="15103" max="15103" width="31.140625" customWidth="1"/>
    <col min="15104" max="15104" width="19.42578125" bestFit="1" customWidth="1"/>
    <col min="15105" max="15105" width="13.7109375" customWidth="1"/>
    <col min="15106" max="15106" width="16.7109375" bestFit="1" customWidth="1"/>
    <col min="15359" max="15359" width="31.140625" customWidth="1"/>
    <col min="15360" max="15360" width="19.42578125" bestFit="1" customWidth="1"/>
    <col min="15361" max="15361" width="13.7109375" customWidth="1"/>
    <col min="15362" max="15362" width="16.7109375" bestFit="1" customWidth="1"/>
    <col min="15615" max="15615" width="31.140625" customWidth="1"/>
    <col min="15616" max="15616" width="19.42578125" bestFit="1" customWidth="1"/>
    <col min="15617" max="15617" width="13.7109375" customWidth="1"/>
    <col min="15618" max="15618" width="16.7109375" bestFit="1" customWidth="1"/>
    <col min="15871" max="15871" width="31.140625" customWidth="1"/>
    <col min="15872" max="15872" width="19.42578125" bestFit="1" customWidth="1"/>
    <col min="15873" max="15873" width="13.7109375" customWidth="1"/>
    <col min="15874" max="15874" width="16.7109375" bestFit="1" customWidth="1"/>
    <col min="16127" max="16127" width="31.140625" customWidth="1"/>
    <col min="16128" max="16128" width="19.42578125" bestFit="1" customWidth="1"/>
    <col min="16129" max="16129" width="13.7109375" customWidth="1"/>
    <col min="16130" max="16130" width="16.7109375" bestFit="1" customWidth="1"/>
  </cols>
  <sheetData>
    <row r="1" spans="1:9" s="35" customFormat="1" ht="42.75" customHeight="1" x14ac:dyDescent="0.25">
      <c r="A1" s="1" t="s">
        <v>594</v>
      </c>
      <c r="B1" s="2" t="s">
        <v>134</v>
      </c>
      <c r="C1" s="32" t="s">
        <v>5</v>
      </c>
      <c r="D1" s="33" t="s">
        <v>117</v>
      </c>
      <c r="E1" s="33" t="s">
        <v>118</v>
      </c>
      <c r="F1" s="33" t="s">
        <v>119</v>
      </c>
      <c r="G1" s="33" t="s">
        <v>120</v>
      </c>
      <c r="H1" s="34" t="s">
        <v>7</v>
      </c>
    </row>
    <row r="2" spans="1:9" s="13" customFormat="1" x14ac:dyDescent="0.25">
      <c r="A2" s="61" t="s">
        <v>12</v>
      </c>
      <c r="B2" s="64" t="s">
        <v>0</v>
      </c>
      <c r="C2" s="10"/>
      <c r="D2" s="11"/>
      <c r="E2" s="11"/>
      <c r="F2" s="11"/>
      <c r="G2" s="11"/>
      <c r="H2" s="12"/>
    </row>
    <row r="3" spans="1:9" s="13" customFormat="1" x14ac:dyDescent="0.25">
      <c r="A3" s="61" t="s">
        <v>210</v>
      </c>
      <c r="B3" s="64" t="s">
        <v>0</v>
      </c>
      <c r="C3" s="10"/>
      <c r="D3" s="11"/>
      <c r="E3" s="11"/>
      <c r="F3" s="11"/>
      <c r="G3" s="11"/>
      <c r="H3" s="12"/>
      <c r="I3" s="14"/>
    </row>
    <row r="4" spans="1:9" s="13" customFormat="1" x14ac:dyDescent="0.25">
      <c r="A4" s="61" t="s">
        <v>162</v>
      </c>
      <c r="B4" s="64" t="s">
        <v>0</v>
      </c>
      <c r="C4" s="10"/>
      <c r="D4" s="11"/>
      <c r="E4" s="11"/>
      <c r="F4" s="11"/>
      <c r="G4" s="11"/>
      <c r="H4" s="12"/>
    </row>
    <row r="5" spans="1:9" s="13" customFormat="1" x14ac:dyDescent="0.25">
      <c r="A5" s="61" t="s">
        <v>278</v>
      </c>
      <c r="B5" s="64" t="s">
        <v>0</v>
      </c>
      <c r="C5" s="10"/>
      <c r="D5" s="11"/>
      <c r="E5" s="11"/>
      <c r="F5" s="11"/>
      <c r="G5" s="11"/>
      <c r="H5" s="12"/>
    </row>
    <row r="6" spans="1:9" s="13" customFormat="1" x14ac:dyDescent="0.25">
      <c r="A6" s="61" t="s">
        <v>303</v>
      </c>
      <c r="B6" s="64" t="s">
        <v>0</v>
      </c>
      <c r="C6" s="10"/>
      <c r="D6" s="11"/>
      <c r="E6" s="11"/>
      <c r="F6" s="11"/>
      <c r="G6" s="11"/>
      <c r="H6" s="12"/>
    </row>
    <row r="7" spans="1:9" s="13" customFormat="1" x14ac:dyDescent="0.25">
      <c r="A7" s="61" t="s">
        <v>357</v>
      </c>
      <c r="B7" s="64" t="s">
        <v>0</v>
      </c>
      <c r="C7" s="10"/>
      <c r="D7" s="11"/>
      <c r="E7" s="11"/>
      <c r="F7" s="11"/>
      <c r="G7" s="11"/>
      <c r="H7" s="12"/>
    </row>
    <row r="8" spans="1:9" s="13" customFormat="1" x14ac:dyDescent="0.25">
      <c r="A8" s="61" t="s">
        <v>149</v>
      </c>
      <c r="B8" s="64" t="s">
        <v>0</v>
      </c>
      <c r="C8" s="10"/>
      <c r="D8" s="11"/>
      <c r="E8" s="11"/>
      <c r="F8" s="11"/>
      <c r="G8" s="11"/>
      <c r="H8" s="12"/>
    </row>
    <row r="9" spans="1:9" s="13" customFormat="1" x14ac:dyDescent="0.25">
      <c r="A9" s="61" t="s">
        <v>394</v>
      </c>
      <c r="B9" s="64" t="s">
        <v>0</v>
      </c>
      <c r="C9" s="10"/>
      <c r="D9" s="11"/>
      <c r="E9" s="11"/>
      <c r="F9" s="11"/>
      <c r="G9" s="11"/>
      <c r="H9" s="12"/>
    </row>
    <row r="10" spans="1:9" s="13" customFormat="1" x14ac:dyDescent="0.25">
      <c r="A10" s="61" t="s">
        <v>11</v>
      </c>
      <c r="B10" s="64" t="s">
        <v>0</v>
      </c>
      <c r="C10" s="10"/>
      <c r="D10" s="11"/>
      <c r="E10" s="11"/>
      <c r="F10" s="11"/>
      <c r="G10" s="11"/>
      <c r="H10" s="12"/>
    </row>
    <row r="11" spans="1:9" s="13" customFormat="1" x14ac:dyDescent="0.25">
      <c r="A11" s="61" t="s">
        <v>478</v>
      </c>
      <c r="B11" s="64" t="s">
        <v>0</v>
      </c>
      <c r="C11" s="10"/>
      <c r="D11" s="11"/>
      <c r="E11" s="11"/>
      <c r="F11" s="11"/>
      <c r="G11" s="11"/>
      <c r="H11" s="12"/>
    </row>
    <row r="12" spans="1:9" s="13" customFormat="1" x14ac:dyDescent="0.25">
      <c r="A12" s="61" t="s">
        <v>489</v>
      </c>
      <c r="B12" s="64" t="s">
        <v>0</v>
      </c>
      <c r="C12" s="10"/>
      <c r="D12" s="11"/>
      <c r="E12" s="11"/>
      <c r="F12" s="11"/>
      <c r="G12" s="11"/>
      <c r="H12" s="12"/>
    </row>
    <row r="13" spans="1:9" s="35" customFormat="1" ht="42.75" customHeight="1" x14ac:dyDescent="0.25">
      <c r="A13" s="66"/>
      <c r="B13" s="64"/>
      <c r="C13" s="32" t="s">
        <v>5</v>
      </c>
      <c r="D13" s="33" t="s">
        <v>117</v>
      </c>
      <c r="E13" s="33" t="s">
        <v>118</v>
      </c>
      <c r="F13" s="33" t="s">
        <v>119</v>
      </c>
      <c r="G13" s="33" t="s">
        <v>120</v>
      </c>
      <c r="H13" s="34" t="s">
        <v>7</v>
      </c>
    </row>
    <row r="14" spans="1:9" x14ac:dyDescent="0.25">
      <c r="A14" s="74" t="s">
        <v>407</v>
      </c>
      <c r="B14" s="64" t="s">
        <v>13</v>
      </c>
      <c r="C14"/>
      <c r="G14" s="16"/>
      <c r="H14" s="25"/>
    </row>
    <row r="15" spans="1:9" x14ac:dyDescent="0.25">
      <c r="A15" s="74" t="s">
        <v>246</v>
      </c>
      <c r="B15" s="64" t="s">
        <v>13</v>
      </c>
      <c r="C15" s="19"/>
      <c r="D15" s="20"/>
      <c r="E15" s="20"/>
      <c r="F15" s="20"/>
      <c r="G15" s="20"/>
      <c r="H15" s="21"/>
    </row>
    <row r="16" spans="1:9" x14ac:dyDescent="0.25">
      <c r="A16" s="74" t="s">
        <v>14</v>
      </c>
      <c r="B16" s="64" t="s">
        <v>13</v>
      </c>
      <c r="C16" s="19"/>
      <c r="D16" s="20"/>
      <c r="E16" s="20"/>
      <c r="F16" s="20"/>
      <c r="G16" s="20"/>
      <c r="H16" s="21"/>
    </row>
    <row r="17" spans="1:8" x14ac:dyDescent="0.25">
      <c r="A17" s="74" t="s">
        <v>590</v>
      </c>
      <c r="B17" s="64" t="s">
        <v>13</v>
      </c>
      <c r="C17" s="19"/>
      <c r="D17" s="20"/>
      <c r="E17" s="20"/>
      <c r="F17" s="20"/>
      <c r="G17" s="20"/>
      <c r="H17" s="21"/>
    </row>
    <row r="18" spans="1:8" x14ac:dyDescent="0.25">
      <c r="A18" s="74" t="s">
        <v>158</v>
      </c>
      <c r="B18" s="64" t="s">
        <v>13</v>
      </c>
      <c r="C18" s="19"/>
      <c r="D18" s="20"/>
      <c r="E18" s="20"/>
      <c r="F18" s="20"/>
      <c r="G18" s="20"/>
      <c r="H18" s="21"/>
    </row>
    <row r="19" spans="1:8" x14ac:dyDescent="0.25">
      <c r="A19" s="74" t="s">
        <v>584</v>
      </c>
      <c r="B19" s="64" t="s">
        <v>13</v>
      </c>
      <c r="C19" s="19"/>
      <c r="D19" s="20"/>
      <c r="E19" s="20"/>
      <c r="F19" s="20"/>
      <c r="G19" s="20"/>
      <c r="H19" s="21"/>
    </row>
    <row r="20" spans="1:8" ht="38.25" x14ac:dyDescent="0.25">
      <c r="A20" s="70"/>
      <c r="B20" s="76"/>
      <c r="C20" s="32" t="s">
        <v>5</v>
      </c>
      <c r="D20" s="33" t="s">
        <v>117</v>
      </c>
      <c r="E20" s="33" t="s">
        <v>118</v>
      </c>
      <c r="F20" s="33" t="s">
        <v>119</v>
      </c>
      <c r="G20" s="33" t="s">
        <v>120</v>
      </c>
      <c r="H20" s="34" t="s">
        <v>7</v>
      </c>
    </row>
    <row r="21" spans="1:8" s="35" customFormat="1" x14ac:dyDescent="0.25">
      <c r="A21" s="74" t="s">
        <v>470</v>
      </c>
      <c r="B21" s="64" t="s">
        <v>15</v>
      </c>
      <c r="C21" s="95"/>
      <c r="D21" s="95"/>
      <c r="E21" s="95"/>
      <c r="F21" s="95"/>
      <c r="G21" s="95"/>
      <c r="H21" s="95"/>
    </row>
    <row r="22" spans="1:8" x14ac:dyDescent="0.25">
      <c r="A22" s="74" t="s">
        <v>175</v>
      </c>
      <c r="B22" s="64" t="s">
        <v>15</v>
      </c>
      <c r="C22" s="19"/>
      <c r="D22" s="20"/>
      <c r="E22" s="20"/>
      <c r="F22" s="20"/>
      <c r="G22" s="20"/>
      <c r="H22" s="21"/>
    </row>
    <row r="23" spans="1:8" x14ac:dyDescent="0.25">
      <c r="A23" s="74" t="s">
        <v>182</v>
      </c>
      <c r="B23" s="64" t="s">
        <v>15</v>
      </c>
      <c r="C23" s="19"/>
      <c r="D23" s="20"/>
      <c r="E23" s="20"/>
      <c r="F23" s="20"/>
      <c r="G23" s="20"/>
      <c r="H23" s="21"/>
    </row>
    <row r="24" spans="1:8" x14ac:dyDescent="0.25">
      <c r="A24" s="74" t="s">
        <v>201</v>
      </c>
      <c r="B24" s="64" t="s">
        <v>15</v>
      </c>
      <c r="C24" s="19"/>
      <c r="D24" s="20"/>
      <c r="E24" s="20"/>
      <c r="F24" s="20"/>
      <c r="G24" s="20"/>
      <c r="H24" s="21"/>
    </row>
    <row r="25" spans="1:8" x14ac:dyDescent="0.25">
      <c r="A25" s="74" t="s">
        <v>21</v>
      </c>
      <c r="B25" s="64" t="s">
        <v>15</v>
      </c>
      <c r="C25" s="19"/>
      <c r="D25" s="20"/>
      <c r="E25" s="20"/>
      <c r="F25" s="20"/>
      <c r="G25" s="20"/>
      <c r="H25" s="21"/>
    </row>
    <row r="26" spans="1:8" x14ac:dyDescent="0.25">
      <c r="A26" s="74" t="s">
        <v>270</v>
      </c>
      <c r="B26" s="64" t="s">
        <v>15</v>
      </c>
      <c r="C26" s="19"/>
      <c r="D26" s="20"/>
      <c r="E26" s="20"/>
      <c r="F26" s="20"/>
      <c r="G26" s="20"/>
      <c r="H26" s="21"/>
    </row>
    <row r="27" spans="1:8" x14ac:dyDescent="0.25">
      <c r="A27" s="74" t="s">
        <v>274</v>
      </c>
      <c r="B27" s="64" t="s">
        <v>15</v>
      </c>
      <c r="C27" s="19"/>
      <c r="D27" s="20"/>
      <c r="E27" s="20"/>
      <c r="F27" s="20"/>
      <c r="G27" s="20"/>
      <c r="H27" s="21"/>
    </row>
    <row r="28" spans="1:8" x14ac:dyDescent="0.25">
      <c r="A28" s="74" t="s">
        <v>299</v>
      </c>
      <c r="B28" s="64" t="s">
        <v>15</v>
      </c>
      <c r="C28" s="19"/>
      <c r="D28" s="20"/>
      <c r="E28" s="20"/>
      <c r="F28" s="20"/>
      <c r="G28" s="20"/>
      <c r="H28" s="21"/>
    </row>
    <row r="29" spans="1:8" x14ac:dyDescent="0.25">
      <c r="A29" s="74" t="s">
        <v>18</v>
      </c>
      <c r="B29" s="64" t="s">
        <v>15</v>
      </c>
      <c r="C29" s="19"/>
      <c r="D29" s="20"/>
      <c r="E29" s="20"/>
      <c r="F29" s="20"/>
      <c r="G29" s="20"/>
      <c r="H29" s="21"/>
    </row>
    <row r="30" spans="1:8" x14ac:dyDescent="0.25">
      <c r="A30" s="74" t="s">
        <v>367</v>
      </c>
      <c r="B30" s="64" t="s">
        <v>15</v>
      </c>
      <c r="C30" s="19"/>
      <c r="D30" s="20"/>
      <c r="E30" s="20"/>
      <c r="F30" s="20"/>
      <c r="G30" s="20"/>
      <c r="H30" s="21"/>
    </row>
    <row r="31" spans="1:8" x14ac:dyDescent="0.25">
      <c r="A31" s="74" t="s">
        <v>369</v>
      </c>
      <c r="B31" s="64" t="s">
        <v>15</v>
      </c>
      <c r="C31" s="19"/>
      <c r="D31" s="20"/>
      <c r="E31" s="20"/>
      <c r="F31" s="20"/>
      <c r="G31" s="20"/>
      <c r="H31" s="21"/>
    </row>
    <row r="32" spans="1:8" x14ac:dyDescent="0.25">
      <c r="A32" s="74" t="s">
        <v>16</v>
      </c>
      <c r="B32" s="64" t="s">
        <v>15</v>
      </c>
      <c r="C32" s="19"/>
      <c r="D32" s="20"/>
      <c r="E32" s="20"/>
      <c r="F32" s="20"/>
      <c r="G32" s="20"/>
      <c r="H32" s="21"/>
    </row>
    <row r="33" spans="1:8" x14ac:dyDescent="0.25">
      <c r="A33" s="74" t="s">
        <v>20</v>
      </c>
      <c r="B33" s="64" t="s">
        <v>15</v>
      </c>
      <c r="C33" s="19"/>
      <c r="D33" s="20"/>
      <c r="E33" s="20"/>
      <c r="F33" s="20"/>
      <c r="G33" s="20"/>
      <c r="H33" s="21"/>
    </row>
    <row r="34" spans="1:8" x14ac:dyDescent="0.25">
      <c r="A34" s="74" t="s">
        <v>17</v>
      </c>
      <c r="B34" s="64" t="s">
        <v>15</v>
      </c>
      <c r="C34" s="19"/>
      <c r="D34" s="20"/>
      <c r="E34" s="20"/>
      <c r="F34" s="20"/>
      <c r="G34" s="20"/>
      <c r="H34" s="21"/>
    </row>
    <row r="35" spans="1:8" x14ac:dyDescent="0.25">
      <c r="A35" s="74" t="s">
        <v>343</v>
      </c>
      <c r="B35" s="64" t="s">
        <v>15</v>
      </c>
      <c r="C35" s="19"/>
      <c r="D35" s="20"/>
      <c r="E35" s="20"/>
      <c r="F35" s="20"/>
      <c r="G35" s="20"/>
      <c r="H35" s="21"/>
    </row>
    <row r="36" spans="1:8" x14ac:dyDescent="0.25">
      <c r="A36" s="74" t="s">
        <v>445</v>
      </c>
      <c r="B36" s="64" t="s">
        <v>15</v>
      </c>
      <c r="C36" s="19"/>
      <c r="D36" s="20"/>
      <c r="E36" s="20"/>
      <c r="F36" s="20"/>
      <c r="G36" s="20"/>
      <c r="H36" s="21"/>
    </row>
    <row r="37" spans="1:8" x14ac:dyDescent="0.25">
      <c r="A37" s="74" t="s">
        <v>465</v>
      </c>
      <c r="B37" s="64" t="s">
        <v>15</v>
      </c>
      <c r="C37" s="19"/>
      <c r="D37" s="20"/>
      <c r="E37" s="20"/>
      <c r="F37" s="20"/>
      <c r="G37" s="20"/>
      <c r="H37" s="21"/>
    </row>
    <row r="38" spans="1:8" x14ac:dyDescent="0.25">
      <c r="A38" s="74" t="s">
        <v>19</v>
      </c>
      <c r="B38" s="64" t="s">
        <v>15</v>
      </c>
      <c r="C38" s="19"/>
      <c r="D38" s="20"/>
      <c r="E38" s="20"/>
      <c r="F38" s="20"/>
      <c r="G38" s="20"/>
      <c r="H38" s="21"/>
    </row>
    <row r="39" spans="1:8" x14ac:dyDescent="0.25">
      <c r="A39" s="74" t="s">
        <v>491</v>
      </c>
      <c r="B39" s="64" t="s">
        <v>15</v>
      </c>
      <c r="C39" s="19"/>
      <c r="D39" s="20"/>
      <c r="E39" s="20"/>
      <c r="F39" s="20"/>
      <c r="G39" s="20"/>
      <c r="H39" s="21"/>
    </row>
    <row r="40" spans="1:8" x14ac:dyDescent="0.25">
      <c r="A40" s="74" t="s">
        <v>501</v>
      </c>
      <c r="B40" s="64" t="s">
        <v>15</v>
      </c>
      <c r="C40" s="19"/>
      <c r="D40" s="20"/>
      <c r="E40" s="20"/>
      <c r="F40" s="20"/>
      <c r="G40" s="20"/>
      <c r="H40" s="21"/>
    </row>
    <row r="41" spans="1:8" x14ac:dyDescent="0.25">
      <c r="A41" s="74" t="s">
        <v>506</v>
      </c>
      <c r="B41" s="64" t="s">
        <v>15</v>
      </c>
      <c r="C41" s="19"/>
      <c r="D41" s="20"/>
      <c r="E41" s="20"/>
      <c r="F41" s="20"/>
      <c r="G41" s="20"/>
      <c r="H41" s="21"/>
    </row>
    <row r="42" spans="1:8" x14ac:dyDescent="0.25">
      <c r="A42" s="74" t="s">
        <v>510</v>
      </c>
      <c r="B42" s="64" t="s">
        <v>15</v>
      </c>
      <c r="C42" s="19"/>
      <c r="D42" s="20"/>
      <c r="E42" s="20"/>
      <c r="F42" s="20"/>
      <c r="G42" s="20"/>
      <c r="H42" s="21"/>
    </row>
    <row r="43" spans="1:8" x14ac:dyDescent="0.25">
      <c r="A43" s="74" t="s">
        <v>541</v>
      </c>
      <c r="B43" s="64" t="s">
        <v>15</v>
      </c>
      <c r="C43" s="19"/>
      <c r="D43" s="20"/>
      <c r="E43" s="20"/>
      <c r="F43" s="20"/>
      <c r="G43" s="20"/>
      <c r="H43" s="21"/>
    </row>
    <row r="44" spans="1:8" ht="38.25" x14ac:dyDescent="0.25">
      <c r="A44" s="82"/>
      <c r="B44" s="17"/>
      <c r="C44" s="32" t="s">
        <v>5</v>
      </c>
      <c r="D44" s="33" t="s">
        <v>117</v>
      </c>
      <c r="E44" s="33" t="s">
        <v>118</v>
      </c>
      <c r="F44" s="33" t="s">
        <v>119</v>
      </c>
      <c r="G44" s="33" t="s">
        <v>120</v>
      </c>
      <c r="H44" s="34" t="s">
        <v>7</v>
      </c>
    </row>
    <row r="45" spans="1:8" ht="15.75" x14ac:dyDescent="0.25">
      <c r="A45" s="81" t="s">
        <v>508</v>
      </c>
      <c r="B45" s="64" t="s">
        <v>22</v>
      </c>
      <c r="C45" s="19"/>
      <c r="D45" s="20"/>
      <c r="E45" s="20"/>
      <c r="F45" s="20"/>
      <c r="G45" s="20"/>
      <c r="H45" s="21"/>
    </row>
    <row r="46" spans="1:8" s="35" customFormat="1" ht="15.75" x14ac:dyDescent="0.25">
      <c r="A46" s="81" t="s">
        <v>23</v>
      </c>
      <c r="B46" s="64" t="s">
        <v>22</v>
      </c>
      <c r="C46" s="95"/>
      <c r="D46" s="95"/>
      <c r="E46" s="95"/>
      <c r="F46" s="95"/>
      <c r="G46" s="95"/>
      <c r="H46" s="95"/>
    </row>
    <row r="47" spans="1:8" ht="15.75" x14ac:dyDescent="0.25">
      <c r="A47" s="81" t="s">
        <v>190</v>
      </c>
      <c r="B47" s="64" t="s">
        <v>22</v>
      </c>
      <c r="C47" s="19"/>
      <c r="D47" s="20"/>
      <c r="E47" s="20"/>
      <c r="F47" s="20"/>
      <c r="G47" s="20"/>
      <c r="H47" s="21"/>
    </row>
    <row r="48" spans="1:8" ht="15.75" x14ac:dyDescent="0.25">
      <c r="A48" s="81" t="s">
        <v>267</v>
      </c>
      <c r="B48" s="64" t="s">
        <v>22</v>
      </c>
      <c r="C48" s="19"/>
      <c r="D48" s="20"/>
      <c r="E48" s="20"/>
      <c r="F48" s="20"/>
      <c r="G48" s="20"/>
      <c r="H48" s="21"/>
    </row>
    <row r="49" spans="1:8" ht="15.75" x14ac:dyDescent="0.25">
      <c r="A49" s="81" t="s">
        <v>463</v>
      </c>
      <c r="B49" s="64" t="s">
        <v>22</v>
      </c>
      <c r="C49" s="19"/>
      <c r="D49" s="20"/>
      <c r="E49" s="20"/>
      <c r="F49" s="20"/>
      <c r="G49" s="20"/>
      <c r="H49" s="21"/>
    </row>
    <row r="50" spans="1:8" ht="15.75" x14ac:dyDescent="0.25">
      <c r="A50" s="81" t="s">
        <v>522</v>
      </c>
      <c r="B50" s="64" t="s">
        <v>22</v>
      </c>
      <c r="C50" s="19"/>
      <c r="D50" s="20"/>
      <c r="E50" s="20"/>
      <c r="F50" s="20"/>
      <c r="G50" s="20"/>
      <c r="H50" s="21"/>
    </row>
    <row r="51" spans="1:8" ht="15.75" x14ac:dyDescent="0.25">
      <c r="A51" s="81" t="s">
        <v>526</v>
      </c>
      <c r="B51" s="64" t="s">
        <v>22</v>
      </c>
      <c r="C51" s="19"/>
      <c r="D51" s="20"/>
      <c r="E51" s="20"/>
      <c r="F51" s="20"/>
      <c r="G51" s="20"/>
      <c r="H51" s="21"/>
    </row>
    <row r="52" spans="1:8" ht="15.75" x14ac:dyDescent="0.25">
      <c r="A52" s="81" t="s">
        <v>569</v>
      </c>
      <c r="B52" s="64" t="s">
        <v>22</v>
      </c>
      <c r="C52" s="19"/>
      <c r="D52" s="20"/>
      <c r="E52" s="20"/>
      <c r="F52" s="20"/>
      <c r="G52" s="20"/>
      <c r="H52" s="21"/>
    </row>
    <row r="53" spans="1:8" ht="15.75" x14ac:dyDescent="0.25">
      <c r="A53" s="81" t="s">
        <v>578</v>
      </c>
      <c r="B53" s="64" t="s">
        <v>22</v>
      </c>
      <c r="C53" s="19"/>
      <c r="D53" s="20"/>
      <c r="E53" s="20"/>
      <c r="F53" s="20"/>
      <c r="G53" s="20"/>
      <c r="H53" s="21"/>
    </row>
    <row r="54" spans="1:8" ht="15.75" x14ac:dyDescent="0.25">
      <c r="A54" s="81" t="s">
        <v>582</v>
      </c>
      <c r="B54" s="64" t="s">
        <v>22</v>
      </c>
      <c r="C54" s="19"/>
      <c r="D54" s="20"/>
      <c r="E54" s="20"/>
      <c r="F54" s="20"/>
      <c r="G54" s="20"/>
      <c r="H54" s="21"/>
    </row>
    <row r="55" spans="1:8" ht="38.25" x14ac:dyDescent="0.25">
      <c r="A55" s="82"/>
      <c r="B55" s="96"/>
      <c r="C55" s="32" t="s">
        <v>5</v>
      </c>
      <c r="D55" s="33" t="s">
        <v>117</v>
      </c>
      <c r="E55" s="33" t="s">
        <v>118</v>
      </c>
      <c r="F55" s="33" t="s">
        <v>119</v>
      </c>
      <c r="G55" s="33" t="s">
        <v>120</v>
      </c>
      <c r="H55" s="34" t="s">
        <v>7</v>
      </c>
    </row>
    <row r="56" spans="1:8" ht="15.75" x14ac:dyDescent="0.25">
      <c r="A56" s="81" t="s">
        <v>589</v>
      </c>
      <c r="B56" s="64" t="s">
        <v>24</v>
      </c>
      <c r="C56" s="19"/>
      <c r="D56" s="20"/>
      <c r="E56" s="20"/>
      <c r="F56" s="20"/>
      <c r="G56" s="20"/>
      <c r="H56" s="21"/>
    </row>
    <row r="57" spans="1:8" ht="15.75" x14ac:dyDescent="0.25">
      <c r="A57" s="81" t="s">
        <v>184</v>
      </c>
      <c r="B57" s="64" t="s">
        <v>24</v>
      </c>
      <c r="C57" s="19"/>
      <c r="D57" s="20"/>
      <c r="E57" s="20"/>
      <c r="F57" s="20"/>
      <c r="G57" s="20"/>
      <c r="H57" s="21"/>
    </row>
    <row r="58" spans="1:8" s="35" customFormat="1" ht="15.75" x14ac:dyDescent="0.25">
      <c r="A58" s="81" t="s">
        <v>152</v>
      </c>
      <c r="B58" s="64" t="s">
        <v>24</v>
      </c>
      <c r="C58" s="95"/>
      <c r="D58" s="95"/>
      <c r="E58" s="95"/>
      <c r="F58" s="95"/>
      <c r="G58" s="95"/>
      <c r="H58" s="95"/>
    </row>
    <row r="59" spans="1:8" ht="15.75" x14ac:dyDescent="0.25">
      <c r="A59" s="81" t="s">
        <v>31</v>
      </c>
      <c r="B59" s="64" t="s">
        <v>24</v>
      </c>
      <c r="C59" s="19"/>
      <c r="D59" s="20"/>
      <c r="E59" s="20"/>
      <c r="F59" s="20"/>
      <c r="G59" s="20"/>
      <c r="H59" s="21"/>
    </row>
    <row r="60" spans="1:8" ht="15.75" x14ac:dyDescent="0.25">
      <c r="A60" s="81" t="s">
        <v>215</v>
      </c>
      <c r="B60" s="64" t="s">
        <v>24</v>
      </c>
      <c r="C60" s="19"/>
      <c r="D60" s="20"/>
      <c r="E60" s="20"/>
      <c r="F60" s="20"/>
      <c r="G60" s="20"/>
      <c r="H60" s="21"/>
    </row>
    <row r="61" spans="1:8" ht="15.75" x14ac:dyDescent="0.25">
      <c r="A61" s="81" t="s">
        <v>26</v>
      </c>
      <c r="B61" s="64" t="s">
        <v>24</v>
      </c>
      <c r="C61" s="19"/>
      <c r="D61" s="20"/>
      <c r="E61" s="20"/>
      <c r="F61" s="20"/>
      <c r="G61" s="20"/>
      <c r="H61" s="21"/>
    </row>
    <row r="62" spans="1:8" ht="15.75" x14ac:dyDescent="0.25">
      <c r="A62" s="81" t="s">
        <v>235</v>
      </c>
      <c r="B62" s="64" t="s">
        <v>24</v>
      </c>
      <c r="C62" s="19"/>
      <c r="D62" s="20"/>
      <c r="E62" s="20"/>
      <c r="F62" s="20"/>
      <c r="G62" s="20"/>
      <c r="H62" s="21"/>
    </row>
    <row r="63" spans="1:8" ht="15.75" x14ac:dyDescent="0.25">
      <c r="A63" s="81" t="s">
        <v>248</v>
      </c>
      <c r="B63" s="64" t="s">
        <v>24</v>
      </c>
      <c r="C63" s="19"/>
      <c r="D63" s="20"/>
      <c r="E63" s="20"/>
      <c r="F63" s="20"/>
      <c r="G63" s="20"/>
      <c r="H63" s="21"/>
    </row>
    <row r="64" spans="1:8" ht="15.75" x14ac:dyDescent="0.25">
      <c r="A64" s="81" t="s">
        <v>27</v>
      </c>
      <c r="B64" s="64" t="s">
        <v>24</v>
      </c>
      <c r="C64" s="19"/>
      <c r="D64" s="20"/>
      <c r="E64" s="20"/>
      <c r="F64" s="20"/>
      <c r="G64" s="20"/>
      <c r="H64" s="21"/>
    </row>
    <row r="65" spans="1:8" ht="15.75" x14ac:dyDescent="0.25">
      <c r="A65" s="81" t="s">
        <v>276</v>
      </c>
      <c r="B65" s="64" t="s">
        <v>24</v>
      </c>
      <c r="C65" s="19"/>
      <c r="D65" s="20"/>
      <c r="E65" s="20"/>
      <c r="F65" s="20"/>
      <c r="G65" s="20"/>
      <c r="H65" s="21"/>
    </row>
    <row r="66" spans="1:8" ht="15.75" x14ac:dyDescent="0.25">
      <c r="A66" s="81" t="s">
        <v>591</v>
      </c>
      <c r="B66" s="64" t="s">
        <v>24</v>
      </c>
      <c r="C66" s="19"/>
      <c r="D66" s="20"/>
      <c r="E66" s="20"/>
      <c r="F66" s="20"/>
      <c r="G66" s="20"/>
      <c r="H66" s="21"/>
    </row>
    <row r="67" spans="1:8" ht="15.75" x14ac:dyDescent="0.25">
      <c r="A67" s="81" t="s">
        <v>374</v>
      </c>
      <c r="B67" s="64" t="s">
        <v>24</v>
      </c>
      <c r="C67" s="19"/>
      <c r="D67" s="20"/>
      <c r="E67" s="20"/>
      <c r="F67" s="20"/>
      <c r="G67" s="20"/>
      <c r="H67" s="21"/>
    </row>
    <row r="68" spans="1:8" ht="15.75" x14ac:dyDescent="0.25">
      <c r="A68" s="81" t="s">
        <v>390</v>
      </c>
      <c r="B68" s="64" t="s">
        <v>24</v>
      </c>
      <c r="C68" s="19"/>
      <c r="D68" s="20"/>
      <c r="E68" s="20"/>
      <c r="F68" s="20"/>
      <c r="G68" s="20"/>
      <c r="H68" s="21"/>
    </row>
    <row r="69" spans="1:8" ht="15.75" x14ac:dyDescent="0.25">
      <c r="A69" s="81" t="s">
        <v>28</v>
      </c>
      <c r="B69" s="64" t="s">
        <v>24</v>
      </c>
      <c r="C69" s="19"/>
      <c r="D69" s="20"/>
      <c r="E69" s="20"/>
      <c r="F69" s="20"/>
      <c r="G69" s="20"/>
      <c r="H69" s="21"/>
    </row>
    <row r="70" spans="1:8" ht="15.75" x14ac:dyDescent="0.25">
      <c r="A70" s="81" t="s">
        <v>397</v>
      </c>
      <c r="B70" s="64" t="s">
        <v>24</v>
      </c>
      <c r="C70" s="19"/>
      <c r="D70" s="20"/>
      <c r="E70" s="20"/>
      <c r="F70" s="20"/>
      <c r="G70" s="20"/>
      <c r="H70" s="21"/>
    </row>
    <row r="71" spans="1:8" ht="15.75" x14ac:dyDescent="0.25">
      <c r="A71" s="81" t="s">
        <v>29</v>
      </c>
      <c r="B71" s="64" t="s">
        <v>24</v>
      </c>
      <c r="C71" s="19"/>
      <c r="D71" s="20"/>
      <c r="E71" s="20"/>
      <c r="F71" s="20"/>
      <c r="G71" s="20"/>
      <c r="H71" s="21"/>
    </row>
    <row r="72" spans="1:8" ht="15.75" x14ac:dyDescent="0.25">
      <c r="A72" s="81" t="s">
        <v>453</v>
      </c>
      <c r="B72" s="64" t="s">
        <v>24</v>
      </c>
      <c r="C72" s="19"/>
      <c r="D72" s="20"/>
      <c r="E72" s="20"/>
      <c r="F72" s="20"/>
      <c r="G72" s="20"/>
      <c r="H72" s="21"/>
    </row>
    <row r="73" spans="1:8" ht="15.75" x14ac:dyDescent="0.25">
      <c r="A73" s="81" t="s">
        <v>481</v>
      </c>
      <c r="B73" s="64" t="s">
        <v>24</v>
      </c>
      <c r="C73" s="19"/>
      <c r="D73" s="20"/>
      <c r="E73" s="20"/>
      <c r="F73" s="20"/>
      <c r="G73" s="20"/>
      <c r="H73" s="21"/>
    </row>
    <row r="74" spans="1:8" ht="15.75" x14ac:dyDescent="0.25">
      <c r="A74" s="81" t="s">
        <v>25</v>
      </c>
      <c r="B74" s="64" t="s">
        <v>24</v>
      </c>
      <c r="C74" s="19"/>
      <c r="D74" s="20"/>
      <c r="E74" s="20"/>
      <c r="F74" s="20"/>
      <c r="G74" s="20"/>
      <c r="H74" s="21"/>
    </row>
    <row r="75" spans="1:8" ht="15.75" x14ac:dyDescent="0.25">
      <c r="A75" s="81" t="s">
        <v>544</v>
      </c>
      <c r="B75" s="64" t="s">
        <v>24</v>
      </c>
      <c r="C75" s="19"/>
      <c r="D75" s="20"/>
      <c r="E75" s="20"/>
      <c r="F75" s="20"/>
      <c r="G75" s="20"/>
      <c r="H75" s="21"/>
    </row>
    <row r="76" spans="1:8" ht="15.75" x14ac:dyDescent="0.25">
      <c r="A76" s="81" t="s">
        <v>548</v>
      </c>
      <c r="B76" s="64" t="s">
        <v>24</v>
      </c>
      <c r="C76" s="19"/>
      <c r="D76" s="20"/>
      <c r="E76" s="20"/>
      <c r="F76" s="20"/>
      <c r="G76" s="20"/>
      <c r="H76" s="21"/>
    </row>
    <row r="77" spans="1:8" ht="15.75" x14ac:dyDescent="0.25">
      <c r="A77" s="81" t="s">
        <v>551</v>
      </c>
      <c r="B77" s="64" t="s">
        <v>24</v>
      </c>
      <c r="C77" s="19"/>
      <c r="D77" s="20"/>
      <c r="E77" s="20"/>
      <c r="F77" s="20"/>
      <c r="G77" s="20"/>
      <c r="H77" s="21"/>
    </row>
    <row r="78" spans="1:8" ht="15.75" x14ac:dyDescent="0.25">
      <c r="A78" s="81" t="s">
        <v>565</v>
      </c>
      <c r="B78" s="64" t="s">
        <v>24</v>
      </c>
      <c r="C78" s="19"/>
      <c r="D78" s="20"/>
      <c r="E78" s="20"/>
      <c r="F78" s="20"/>
      <c r="G78" s="20"/>
      <c r="H78" s="21"/>
    </row>
    <row r="79" spans="1:8" ht="15.75" x14ac:dyDescent="0.25">
      <c r="A79" s="81" t="s">
        <v>30</v>
      </c>
      <c r="B79" s="64" t="s">
        <v>24</v>
      </c>
      <c r="C79" s="19"/>
      <c r="D79" s="20"/>
      <c r="E79" s="20"/>
      <c r="F79" s="20"/>
      <c r="G79" s="20"/>
      <c r="H79" s="21"/>
    </row>
    <row r="80" spans="1:8" ht="15.75" x14ac:dyDescent="0.25">
      <c r="A80" s="81" t="s">
        <v>32</v>
      </c>
      <c r="B80" s="64" t="s">
        <v>24</v>
      </c>
      <c r="C80" s="19"/>
      <c r="D80" s="20"/>
      <c r="E80" s="20"/>
      <c r="F80" s="20"/>
      <c r="G80" s="20"/>
      <c r="H80" s="21"/>
    </row>
    <row r="81" spans="1:8" ht="38.25" x14ac:dyDescent="0.25">
      <c r="A81" s="82"/>
      <c r="B81" s="97"/>
      <c r="C81" s="32" t="s">
        <v>5</v>
      </c>
      <c r="D81" s="33" t="s">
        <v>117</v>
      </c>
      <c r="E81" s="33" t="s">
        <v>118</v>
      </c>
      <c r="F81" s="33" t="s">
        <v>119</v>
      </c>
      <c r="G81" s="33" t="s">
        <v>120</v>
      </c>
      <c r="H81" s="34" t="s">
        <v>7</v>
      </c>
    </row>
    <row r="82" spans="1:8" x14ac:dyDescent="0.25">
      <c r="A82" s="9" t="s">
        <v>518</v>
      </c>
      <c r="B82" s="64" t="s">
        <v>33</v>
      </c>
      <c r="C82" s="19"/>
      <c r="D82" s="20"/>
      <c r="E82" s="20"/>
      <c r="F82" s="20"/>
      <c r="G82" s="20"/>
      <c r="H82" s="21"/>
    </row>
    <row r="83" spans="1:8" x14ac:dyDescent="0.25">
      <c r="A83" s="9" t="s">
        <v>38</v>
      </c>
      <c r="B83" s="64" t="s">
        <v>33</v>
      </c>
      <c r="C83" s="19"/>
      <c r="D83" s="20"/>
      <c r="E83" s="20"/>
      <c r="F83" s="20"/>
      <c r="G83" s="20"/>
      <c r="H83" s="21"/>
    </row>
    <row r="84" spans="1:8" s="35" customFormat="1" x14ac:dyDescent="0.25">
      <c r="A84" s="9" t="s">
        <v>193</v>
      </c>
      <c r="B84" s="64" t="s">
        <v>33</v>
      </c>
      <c r="C84" s="95"/>
      <c r="D84" s="95"/>
      <c r="E84" s="95"/>
      <c r="F84" s="95"/>
      <c r="G84" s="95"/>
      <c r="H84" s="95"/>
    </row>
    <row r="85" spans="1:8" x14ac:dyDescent="0.25">
      <c r="A85" s="9" t="s">
        <v>231</v>
      </c>
      <c r="B85" s="64" t="s">
        <v>33</v>
      </c>
      <c r="C85" s="19"/>
      <c r="D85" s="20"/>
      <c r="E85" s="20"/>
      <c r="F85" s="20"/>
      <c r="G85" s="20"/>
      <c r="H85" s="21"/>
    </row>
    <row r="86" spans="1:8" x14ac:dyDescent="0.25">
      <c r="A86" s="9" t="s">
        <v>243</v>
      </c>
      <c r="B86" s="64" t="s">
        <v>33</v>
      </c>
      <c r="C86" s="19"/>
      <c r="D86" s="20"/>
      <c r="E86" s="20"/>
      <c r="F86" s="20"/>
      <c r="G86" s="20"/>
      <c r="H86" s="21"/>
    </row>
    <row r="87" spans="1:8" x14ac:dyDescent="0.25">
      <c r="A87" s="9" t="s">
        <v>34</v>
      </c>
      <c r="B87" s="64" t="s">
        <v>33</v>
      </c>
      <c r="C87" s="19"/>
      <c r="D87" s="20"/>
      <c r="E87" s="20"/>
      <c r="F87" s="20"/>
      <c r="G87" s="20"/>
      <c r="H87" s="21"/>
    </row>
    <row r="88" spans="1:8" x14ac:dyDescent="0.25">
      <c r="A88" s="9" t="s">
        <v>288</v>
      </c>
      <c r="B88" s="64" t="s">
        <v>33</v>
      </c>
      <c r="C88" s="19"/>
      <c r="D88" s="20"/>
      <c r="E88" s="20"/>
      <c r="F88" s="20"/>
      <c r="G88" s="20"/>
      <c r="H88" s="21"/>
    </row>
    <row r="89" spans="1:8" x14ac:dyDescent="0.25">
      <c r="A89" s="9" t="s">
        <v>349</v>
      </c>
      <c r="B89" s="64" t="s">
        <v>33</v>
      </c>
      <c r="C89" s="19"/>
      <c r="D89" s="20"/>
      <c r="E89" s="20"/>
      <c r="F89" s="20"/>
      <c r="G89" s="20"/>
      <c r="H89" s="21"/>
    </row>
    <row r="90" spans="1:8" x14ac:dyDescent="0.25">
      <c r="A90" s="9" t="s">
        <v>35</v>
      </c>
      <c r="B90" s="64" t="s">
        <v>33</v>
      </c>
      <c r="C90" s="19"/>
      <c r="D90" s="20"/>
      <c r="E90" s="20"/>
      <c r="F90" s="20"/>
      <c r="G90" s="20"/>
      <c r="H90" s="21"/>
    </row>
    <row r="91" spans="1:8" x14ac:dyDescent="0.25">
      <c r="A91" s="9" t="s">
        <v>372</v>
      </c>
      <c r="B91" s="64" t="s">
        <v>33</v>
      </c>
      <c r="C91" s="19"/>
      <c r="D91" s="20"/>
      <c r="E91" s="20"/>
      <c r="F91" s="20"/>
      <c r="G91" s="20"/>
      <c r="H91" s="21"/>
    </row>
    <row r="92" spans="1:8" x14ac:dyDescent="0.25">
      <c r="A92" s="9" t="s">
        <v>405</v>
      </c>
      <c r="B92" s="64" t="s">
        <v>33</v>
      </c>
      <c r="C92" s="19"/>
      <c r="D92" s="20"/>
      <c r="E92" s="20"/>
      <c r="F92" s="20"/>
      <c r="G92" s="20"/>
      <c r="H92" s="21"/>
    </row>
    <row r="93" spans="1:8" x14ac:dyDescent="0.25">
      <c r="A93" s="9" t="s">
        <v>437</v>
      </c>
      <c r="B93" s="64" t="s">
        <v>33</v>
      </c>
      <c r="C93" s="19"/>
      <c r="D93" s="20"/>
      <c r="E93" s="20"/>
      <c r="F93" s="20"/>
      <c r="G93" s="20"/>
      <c r="H93" s="21"/>
    </row>
    <row r="94" spans="1:8" x14ac:dyDescent="0.25">
      <c r="A94" s="9" t="s">
        <v>448</v>
      </c>
      <c r="B94" s="64" t="s">
        <v>33</v>
      </c>
      <c r="C94" s="19"/>
      <c r="D94" s="20"/>
      <c r="E94" s="20"/>
      <c r="F94" s="20"/>
      <c r="G94" s="20"/>
      <c r="H94" s="21"/>
    </row>
    <row r="95" spans="1:8" x14ac:dyDescent="0.25">
      <c r="A95" s="9" t="s">
        <v>476</v>
      </c>
      <c r="B95" s="64" t="s">
        <v>33</v>
      </c>
      <c r="C95" s="19"/>
      <c r="D95" s="20"/>
      <c r="E95" s="20"/>
      <c r="F95" s="20"/>
      <c r="G95" s="20"/>
      <c r="H95" s="21"/>
    </row>
    <row r="96" spans="1:8" x14ac:dyDescent="0.25">
      <c r="A96" s="9" t="s">
        <v>495</v>
      </c>
      <c r="B96" s="64" t="s">
        <v>33</v>
      </c>
      <c r="C96" s="19"/>
      <c r="D96" s="20"/>
      <c r="E96" s="20"/>
      <c r="F96" s="20"/>
      <c r="G96" s="20"/>
      <c r="H96" s="21"/>
    </row>
    <row r="97" spans="1:8" x14ac:dyDescent="0.25">
      <c r="A97" s="9" t="s">
        <v>37</v>
      </c>
      <c r="B97" s="64" t="s">
        <v>33</v>
      </c>
      <c r="C97" s="19"/>
      <c r="D97" s="20"/>
      <c r="E97" s="20"/>
      <c r="F97" s="20"/>
      <c r="G97" s="20"/>
      <c r="H97" s="21"/>
    </row>
    <row r="98" spans="1:8" x14ac:dyDescent="0.25">
      <c r="A98" s="9" t="s">
        <v>36</v>
      </c>
      <c r="B98" s="64" t="s">
        <v>33</v>
      </c>
      <c r="C98" s="19"/>
      <c r="D98" s="20"/>
      <c r="E98" s="20"/>
      <c r="F98" s="20"/>
      <c r="G98" s="20"/>
      <c r="H98" s="21"/>
    </row>
    <row r="99" spans="1:8" ht="38.25" x14ac:dyDescent="0.25">
      <c r="A99" s="15"/>
      <c r="B99" s="97"/>
      <c r="C99" s="32" t="s">
        <v>5</v>
      </c>
      <c r="D99" s="33" t="s">
        <v>117</v>
      </c>
      <c r="E99" s="33" t="s">
        <v>118</v>
      </c>
      <c r="F99" s="33" t="s">
        <v>119</v>
      </c>
      <c r="G99" s="33" t="s">
        <v>120</v>
      </c>
      <c r="H99" s="34" t="s">
        <v>7</v>
      </c>
    </row>
    <row r="100" spans="1:8" ht="15.75" x14ac:dyDescent="0.25">
      <c r="A100" s="81" t="s">
        <v>560</v>
      </c>
      <c r="B100" s="64" t="s">
        <v>39</v>
      </c>
      <c r="C100" s="19"/>
      <c r="D100" s="20"/>
      <c r="E100" s="20"/>
      <c r="F100" s="20"/>
      <c r="G100" s="20"/>
      <c r="H100" s="21"/>
    </row>
    <row r="101" spans="1:8" ht="15.75" x14ac:dyDescent="0.25">
      <c r="A101" s="81" t="s">
        <v>154</v>
      </c>
      <c r="B101" s="64" t="s">
        <v>39</v>
      </c>
      <c r="C101" s="19"/>
      <c r="D101" s="20"/>
      <c r="E101" s="20"/>
      <c r="F101" s="20"/>
      <c r="G101" s="20"/>
      <c r="H101" s="21"/>
    </row>
    <row r="102" spans="1:8" ht="15.75" x14ac:dyDescent="0.25">
      <c r="A102" s="81" t="s">
        <v>263</v>
      </c>
      <c r="B102" s="64" t="s">
        <v>39</v>
      </c>
      <c r="C102" s="19"/>
      <c r="D102" s="20"/>
      <c r="E102" s="20"/>
      <c r="F102" s="20"/>
      <c r="G102" s="20"/>
      <c r="H102" s="21"/>
    </row>
    <row r="103" spans="1:8" ht="15.75" x14ac:dyDescent="0.25">
      <c r="A103" s="81" t="s">
        <v>40</v>
      </c>
      <c r="B103" s="64" t="s">
        <v>39</v>
      </c>
      <c r="C103" s="19"/>
      <c r="D103" s="20"/>
      <c r="E103" s="20"/>
      <c r="F103" s="20"/>
      <c r="G103" s="20"/>
      <c r="H103" s="21"/>
    </row>
    <row r="104" spans="1:8" s="35" customFormat="1" ht="15.75" x14ac:dyDescent="0.25">
      <c r="A104" s="81" t="s">
        <v>199</v>
      </c>
      <c r="B104" s="64" t="s">
        <v>39</v>
      </c>
      <c r="C104" s="95"/>
      <c r="D104" s="95"/>
      <c r="E104" s="95"/>
      <c r="F104" s="95"/>
      <c r="G104" s="95"/>
      <c r="H104" s="95"/>
    </row>
    <row r="105" spans="1:8" ht="15.75" x14ac:dyDescent="0.25">
      <c r="A105" s="81" t="s">
        <v>250</v>
      </c>
      <c r="B105" s="64" t="s">
        <v>39</v>
      </c>
      <c r="C105" s="19"/>
      <c r="D105" s="20"/>
      <c r="E105" s="20"/>
      <c r="F105" s="20"/>
      <c r="G105" s="20"/>
      <c r="H105" s="21"/>
    </row>
    <row r="106" spans="1:8" ht="15.75" x14ac:dyDescent="0.25">
      <c r="A106" s="81" t="s">
        <v>427</v>
      </c>
      <c r="B106" s="64" t="s">
        <v>39</v>
      </c>
      <c r="C106" s="19"/>
      <c r="D106" s="20"/>
      <c r="E106" s="20"/>
      <c r="F106" s="20"/>
      <c r="G106" s="20"/>
      <c r="H106" s="21"/>
    </row>
    <row r="107" spans="1:8" ht="15.75" x14ac:dyDescent="0.25">
      <c r="A107" s="81" t="s">
        <v>592</v>
      </c>
      <c r="B107" s="64" t="s">
        <v>39</v>
      </c>
      <c r="C107" s="19"/>
      <c r="D107" s="20"/>
      <c r="E107" s="20"/>
      <c r="F107" s="20"/>
      <c r="G107" s="20"/>
      <c r="H107" s="21"/>
    </row>
    <row r="108" spans="1:8" ht="15.75" x14ac:dyDescent="0.25">
      <c r="A108" s="81" t="s">
        <v>574</v>
      </c>
      <c r="B108" s="64" t="s">
        <v>39</v>
      </c>
      <c r="C108" s="19"/>
      <c r="D108" s="20"/>
      <c r="E108" s="20"/>
      <c r="F108" s="20"/>
      <c r="G108" s="20"/>
      <c r="H108" s="21"/>
    </row>
    <row r="109" spans="1:8" ht="15.75" x14ac:dyDescent="0.25">
      <c r="A109" s="81" t="s">
        <v>499</v>
      </c>
      <c r="B109" s="64" t="s">
        <v>39</v>
      </c>
      <c r="C109" s="19"/>
      <c r="D109" s="20"/>
      <c r="E109" s="20"/>
      <c r="F109" s="20"/>
      <c r="G109" s="20"/>
      <c r="H109" s="21"/>
    </row>
    <row r="110" spans="1:8" ht="15.75" x14ac:dyDescent="0.25">
      <c r="A110" s="81" t="s">
        <v>431</v>
      </c>
      <c r="B110" s="64" t="s">
        <v>39</v>
      </c>
      <c r="C110" s="19"/>
      <c r="D110" s="20"/>
      <c r="E110" s="20"/>
      <c r="F110" s="20"/>
      <c r="G110" s="20"/>
      <c r="H110" s="21"/>
    </row>
    <row r="111" spans="1:8" ht="38.25" x14ac:dyDescent="0.25">
      <c r="A111" s="82"/>
      <c r="B111" s="97"/>
      <c r="C111" s="32" t="s">
        <v>5</v>
      </c>
      <c r="D111" s="33" t="s">
        <v>117</v>
      </c>
      <c r="E111" s="33" t="s">
        <v>118</v>
      </c>
      <c r="F111" s="33" t="s">
        <v>119</v>
      </c>
      <c r="G111" s="33" t="s">
        <v>120</v>
      </c>
      <c r="H111" s="34" t="s">
        <v>7</v>
      </c>
    </row>
    <row r="112" spans="1:8" ht="15.75" x14ac:dyDescent="0.25">
      <c r="A112" s="81" t="s">
        <v>546</v>
      </c>
      <c r="B112" s="64" t="s">
        <v>41</v>
      </c>
      <c r="C112" s="19"/>
      <c r="D112" s="20"/>
      <c r="E112" s="20"/>
      <c r="F112" s="20"/>
      <c r="G112" s="20"/>
      <c r="H112" s="21"/>
    </row>
    <row r="113" spans="1:8" ht="15.75" x14ac:dyDescent="0.25">
      <c r="A113" s="81" t="s">
        <v>42</v>
      </c>
      <c r="B113" s="64" t="s">
        <v>41</v>
      </c>
      <c r="C113" s="19"/>
      <c r="D113" s="20"/>
      <c r="E113" s="20"/>
      <c r="F113" s="20"/>
      <c r="G113" s="20"/>
      <c r="H113" s="21"/>
    </row>
    <row r="114" spans="1:8" ht="15.75" x14ac:dyDescent="0.25">
      <c r="A114" s="81" t="s">
        <v>259</v>
      </c>
      <c r="B114" s="64" t="s">
        <v>41</v>
      </c>
      <c r="C114" s="19"/>
      <c r="D114" s="20"/>
      <c r="E114" s="20"/>
      <c r="F114" s="20"/>
      <c r="G114" s="20"/>
      <c r="H114" s="21"/>
    </row>
    <row r="115" spans="1:8" ht="15.75" x14ac:dyDescent="0.25">
      <c r="A115" s="81" t="s">
        <v>292</v>
      </c>
      <c r="B115" s="64" t="s">
        <v>41</v>
      </c>
      <c r="C115" s="19"/>
      <c r="D115" s="20"/>
      <c r="E115" s="20"/>
      <c r="F115" s="20"/>
      <c r="G115" s="20"/>
      <c r="H115" s="21"/>
    </row>
    <row r="116" spans="1:8" ht="15.75" x14ac:dyDescent="0.25">
      <c r="A116" s="81" t="s">
        <v>43</v>
      </c>
      <c r="B116" s="64" t="s">
        <v>41</v>
      </c>
      <c r="C116" s="19"/>
      <c r="D116" s="20"/>
      <c r="E116" s="20"/>
      <c r="F116" s="20"/>
      <c r="G116" s="20"/>
      <c r="H116" s="21"/>
    </row>
    <row r="117" spans="1:8" s="35" customFormat="1" ht="15.75" x14ac:dyDescent="0.25">
      <c r="A117" s="81" t="s">
        <v>44</v>
      </c>
      <c r="B117" s="64" t="s">
        <v>41</v>
      </c>
      <c r="C117" s="95"/>
      <c r="D117" s="95"/>
      <c r="E117" s="95"/>
      <c r="F117" s="95"/>
      <c r="G117" s="95"/>
      <c r="H117" s="95"/>
    </row>
    <row r="118" spans="1:8" ht="38.25" x14ac:dyDescent="0.25">
      <c r="A118" s="82"/>
      <c r="B118" s="97"/>
      <c r="C118" s="32" t="s">
        <v>5</v>
      </c>
      <c r="D118" s="33" t="s">
        <v>117</v>
      </c>
      <c r="E118" s="33" t="s">
        <v>118</v>
      </c>
      <c r="F118" s="33" t="s">
        <v>119</v>
      </c>
      <c r="G118" s="33" t="s">
        <v>120</v>
      </c>
      <c r="H118" s="34" t="s">
        <v>7</v>
      </c>
    </row>
    <row r="119" spans="1:8" ht="15.75" x14ac:dyDescent="0.25">
      <c r="A119" s="81" t="s">
        <v>580</v>
      </c>
      <c r="B119" s="64" t="s">
        <v>45</v>
      </c>
      <c r="C119" s="19"/>
      <c r="D119" s="20"/>
      <c r="E119" s="20"/>
      <c r="F119" s="20"/>
      <c r="G119" s="20"/>
      <c r="H119" s="21"/>
    </row>
    <row r="120" spans="1:8" ht="15.75" x14ac:dyDescent="0.25">
      <c r="A120" s="81" t="s">
        <v>46</v>
      </c>
      <c r="B120" s="64" t="s">
        <v>45</v>
      </c>
      <c r="C120" s="19"/>
      <c r="D120" s="20"/>
      <c r="E120" s="20"/>
      <c r="F120" s="20"/>
      <c r="G120" s="20"/>
      <c r="H120" s="21"/>
    </row>
    <row r="121" spans="1:8" ht="15.75" x14ac:dyDescent="0.25">
      <c r="A121" s="81" t="s">
        <v>386</v>
      </c>
      <c r="B121" s="64" t="s">
        <v>45</v>
      </c>
      <c r="C121" s="19"/>
      <c r="D121" s="20"/>
      <c r="E121" s="20"/>
      <c r="F121" s="20"/>
      <c r="G121" s="20"/>
      <c r="H121" s="21"/>
    </row>
    <row r="122" spans="1:8" ht="15.75" x14ac:dyDescent="0.25">
      <c r="A122" s="81" t="s">
        <v>47</v>
      </c>
      <c r="B122" s="64" t="s">
        <v>45</v>
      </c>
      <c r="C122" s="19"/>
      <c r="D122" s="20"/>
      <c r="E122" s="20"/>
      <c r="F122" s="20"/>
      <c r="G122" s="20"/>
      <c r="H122" s="21"/>
    </row>
    <row r="123" spans="1:8" ht="15.75" x14ac:dyDescent="0.25">
      <c r="A123" s="81" t="s">
        <v>301</v>
      </c>
      <c r="B123" s="64" t="s">
        <v>45</v>
      </c>
      <c r="C123" s="19"/>
      <c r="D123" s="20"/>
      <c r="E123" s="20"/>
      <c r="F123" s="20"/>
      <c r="G123" s="20"/>
      <c r="H123" s="21"/>
    </row>
    <row r="124" spans="1:8" ht="15.75" x14ac:dyDescent="0.25">
      <c r="A124" s="81" t="s">
        <v>503</v>
      </c>
      <c r="B124" s="64" t="s">
        <v>45</v>
      </c>
      <c r="C124" s="19"/>
      <c r="D124" s="20"/>
      <c r="E124" s="20"/>
      <c r="F124" s="20"/>
      <c r="G124" s="20"/>
      <c r="H124" s="21"/>
    </row>
    <row r="125" spans="1:8" s="35" customFormat="1" ht="15.75" x14ac:dyDescent="0.25">
      <c r="A125" s="81" t="s">
        <v>48</v>
      </c>
      <c r="B125" s="64" t="s">
        <v>45</v>
      </c>
      <c r="C125" s="95"/>
      <c r="D125" s="95"/>
      <c r="E125" s="95"/>
      <c r="F125" s="95"/>
      <c r="G125" s="95"/>
      <c r="H125" s="95"/>
    </row>
    <row r="126" spans="1:8" ht="15.75" x14ac:dyDescent="0.25">
      <c r="A126" s="81" t="s">
        <v>241</v>
      </c>
      <c r="B126" s="64" t="s">
        <v>45</v>
      </c>
      <c r="C126" s="19"/>
      <c r="D126" s="20"/>
      <c r="E126" s="20"/>
      <c r="F126" s="20"/>
      <c r="G126" s="20"/>
      <c r="H126" s="21"/>
    </row>
    <row r="127" spans="1:8" ht="15.75" x14ac:dyDescent="0.25">
      <c r="A127" s="81" t="s">
        <v>360</v>
      </c>
      <c r="B127" s="64" t="s">
        <v>45</v>
      </c>
      <c r="C127" s="19"/>
      <c r="D127" s="20"/>
      <c r="E127" s="20"/>
      <c r="F127" s="20"/>
      <c r="G127" s="20"/>
      <c r="H127" s="21"/>
    </row>
    <row r="128" spans="1:8" ht="15.75" x14ac:dyDescent="0.25">
      <c r="A128" s="81" t="s">
        <v>253</v>
      </c>
      <c r="B128" s="64" t="s">
        <v>45</v>
      </c>
      <c r="C128" s="19"/>
      <c r="D128" s="20"/>
      <c r="E128" s="20"/>
      <c r="F128" s="20"/>
      <c r="G128" s="20"/>
      <c r="H128" s="21"/>
    </row>
    <row r="129" spans="1:8" ht="15.75" x14ac:dyDescent="0.25">
      <c r="A129" s="81" t="s">
        <v>486</v>
      </c>
      <c r="B129" s="64" t="s">
        <v>45</v>
      </c>
      <c r="C129" s="19"/>
      <c r="D129" s="20"/>
      <c r="E129" s="20"/>
      <c r="F129" s="20"/>
      <c r="G129" s="20"/>
      <c r="H129" s="21"/>
    </row>
    <row r="130" spans="1:8" ht="15.75" x14ac:dyDescent="0.25">
      <c r="A130" s="81" t="s">
        <v>593</v>
      </c>
      <c r="B130" s="64" t="s">
        <v>45</v>
      </c>
      <c r="C130" s="19"/>
      <c r="D130" s="20"/>
      <c r="E130" s="20"/>
      <c r="F130" s="20"/>
      <c r="G130" s="20"/>
      <c r="H130" s="21"/>
    </row>
    <row r="131" spans="1:8" ht="15.75" x14ac:dyDescent="0.25">
      <c r="A131" s="81" t="s">
        <v>363</v>
      </c>
      <c r="B131" s="64" t="s">
        <v>45</v>
      </c>
      <c r="C131" s="19"/>
      <c r="D131" s="20"/>
      <c r="E131" s="20"/>
      <c r="F131" s="20"/>
      <c r="G131" s="20"/>
      <c r="H131" s="21"/>
    </row>
    <row r="132" spans="1:8" ht="15.75" x14ac:dyDescent="0.25">
      <c r="A132" s="81" t="s">
        <v>49</v>
      </c>
      <c r="B132" s="64" t="s">
        <v>45</v>
      </c>
      <c r="C132" s="19"/>
      <c r="D132" s="20"/>
      <c r="E132" s="20"/>
      <c r="F132" s="20"/>
      <c r="G132" s="20"/>
      <c r="H132" s="21"/>
    </row>
    <row r="133" spans="1:8" ht="15.75" x14ac:dyDescent="0.25">
      <c r="A133" s="81" t="s">
        <v>223</v>
      </c>
      <c r="B133" s="64" t="s">
        <v>45</v>
      </c>
      <c r="C133" s="19"/>
      <c r="D133" s="20"/>
      <c r="E133" s="20"/>
      <c r="F133" s="20"/>
      <c r="G133" s="20"/>
      <c r="H133" s="21"/>
    </row>
    <row r="134" spans="1:8" ht="15.75" x14ac:dyDescent="0.25">
      <c r="A134" s="81" t="s">
        <v>213</v>
      </c>
      <c r="B134" s="64" t="s">
        <v>45</v>
      </c>
      <c r="C134" s="19"/>
      <c r="D134" s="20"/>
      <c r="E134" s="20"/>
      <c r="F134" s="20"/>
      <c r="G134" s="20"/>
      <c r="H134" s="21"/>
    </row>
    <row r="135" spans="1:8" ht="15.75" x14ac:dyDescent="0.25">
      <c r="A135" s="81" t="s">
        <v>50</v>
      </c>
      <c r="B135" s="64" t="s">
        <v>45</v>
      </c>
      <c r="C135" s="19"/>
      <c r="D135" s="20"/>
      <c r="E135" s="20"/>
      <c r="F135" s="20"/>
      <c r="G135" s="20"/>
      <c r="H135" s="21"/>
    </row>
    <row r="136" spans="1:8" ht="38.25" x14ac:dyDescent="0.25">
      <c r="A136" s="82"/>
      <c r="B136" s="97"/>
      <c r="C136" s="32" t="s">
        <v>5</v>
      </c>
      <c r="D136" s="33" t="s">
        <v>117</v>
      </c>
      <c r="E136" s="33" t="s">
        <v>118</v>
      </c>
      <c r="F136" s="33" t="s">
        <v>119</v>
      </c>
      <c r="G136" s="33" t="s">
        <v>120</v>
      </c>
      <c r="H136" s="34" t="s">
        <v>7</v>
      </c>
    </row>
    <row r="137" spans="1:8" x14ac:dyDescent="0.25">
      <c r="A137" s="19" t="s">
        <v>145</v>
      </c>
      <c r="B137" s="94" t="s">
        <v>135</v>
      </c>
      <c r="C137" s="19"/>
      <c r="D137" s="20"/>
      <c r="E137" s="20"/>
      <c r="F137" s="20"/>
      <c r="G137" s="20"/>
      <c r="H137" s="21"/>
    </row>
    <row r="138" spans="1:8" x14ac:dyDescent="0.25">
      <c r="A138" s="19" t="s">
        <v>177</v>
      </c>
      <c r="B138" s="94" t="s">
        <v>135</v>
      </c>
      <c r="C138" s="19"/>
      <c r="D138" s="20"/>
      <c r="E138" s="20"/>
      <c r="F138" s="20"/>
      <c r="G138" s="20"/>
      <c r="H138" s="21"/>
    </row>
    <row r="139" spans="1:8" x14ac:dyDescent="0.25">
      <c r="A139" s="19" t="s">
        <v>54</v>
      </c>
      <c r="B139" s="94" t="s">
        <v>135</v>
      </c>
      <c r="C139" s="19"/>
      <c r="D139" s="20"/>
      <c r="E139" s="20"/>
      <c r="F139" s="20"/>
      <c r="G139" s="20"/>
      <c r="H139" s="21"/>
    </row>
    <row r="140" spans="1:8" x14ac:dyDescent="0.25">
      <c r="A140" s="19" t="s">
        <v>84</v>
      </c>
      <c r="B140" s="94" t="s">
        <v>135</v>
      </c>
      <c r="C140" s="19"/>
      <c r="D140" s="20"/>
      <c r="E140" s="20"/>
      <c r="F140" s="20"/>
      <c r="G140" s="20"/>
      <c r="H140" s="21"/>
    </row>
    <row r="141" spans="1:8" x14ac:dyDescent="0.25">
      <c r="A141" s="19" t="s">
        <v>197</v>
      </c>
      <c r="B141" s="94" t="s">
        <v>135</v>
      </c>
      <c r="C141" s="19"/>
      <c r="D141" s="20"/>
      <c r="E141" s="20"/>
      <c r="F141" s="20"/>
      <c r="G141" s="20"/>
      <c r="H141" s="21"/>
    </row>
    <row r="142" spans="1:8" x14ac:dyDescent="0.25">
      <c r="A142" s="19" t="s">
        <v>74</v>
      </c>
      <c r="B142" s="94" t="s">
        <v>135</v>
      </c>
      <c r="C142" s="19"/>
      <c r="D142" s="20"/>
      <c r="E142" s="20"/>
      <c r="F142" s="20"/>
      <c r="G142" s="20"/>
      <c r="H142" s="21"/>
    </row>
    <row r="143" spans="1:8" x14ac:dyDescent="0.25">
      <c r="A143" s="19" t="s">
        <v>203</v>
      </c>
      <c r="B143" s="94" t="s">
        <v>135</v>
      </c>
      <c r="C143" s="19"/>
      <c r="D143" s="20"/>
      <c r="E143" s="20"/>
      <c r="F143" s="20"/>
      <c r="G143" s="20"/>
      <c r="H143" s="21"/>
    </row>
    <row r="144" spans="1:8" s="35" customFormat="1" x14ac:dyDescent="0.25">
      <c r="A144" s="19" t="s">
        <v>82</v>
      </c>
      <c r="B144" s="94" t="s">
        <v>135</v>
      </c>
      <c r="C144" s="95"/>
      <c r="D144" s="95"/>
      <c r="E144" s="95"/>
      <c r="F144" s="95"/>
      <c r="G144" s="95"/>
      <c r="H144" s="95"/>
    </row>
    <row r="145" spans="1:8" x14ac:dyDescent="0.25">
      <c r="A145" s="19" t="s">
        <v>93</v>
      </c>
      <c r="B145" s="94" t="s">
        <v>135</v>
      </c>
      <c r="C145" s="19"/>
      <c r="D145" s="20"/>
      <c r="E145" s="20"/>
      <c r="F145" s="20"/>
      <c r="G145" s="20"/>
      <c r="H145" s="21"/>
    </row>
    <row r="146" spans="1:8" x14ac:dyDescent="0.25">
      <c r="A146" s="19" t="s">
        <v>55</v>
      </c>
      <c r="B146" s="94" t="s">
        <v>135</v>
      </c>
      <c r="C146" s="19"/>
      <c r="D146" s="20"/>
      <c r="E146" s="20"/>
      <c r="F146" s="20"/>
      <c r="G146" s="20"/>
      <c r="H146" s="21"/>
    </row>
    <row r="147" spans="1:8" x14ac:dyDescent="0.25">
      <c r="A147" s="19" t="s">
        <v>221</v>
      </c>
      <c r="B147" s="94" t="s">
        <v>135</v>
      </c>
      <c r="C147" s="19"/>
      <c r="D147" s="20"/>
      <c r="E147" s="20"/>
      <c r="F147" s="20"/>
      <c r="G147" s="20"/>
      <c r="H147" s="21"/>
    </row>
    <row r="148" spans="1:8" x14ac:dyDescent="0.25">
      <c r="A148" s="19" t="s">
        <v>79</v>
      </c>
      <c r="B148" s="94" t="s">
        <v>135</v>
      </c>
      <c r="C148" s="19"/>
      <c r="D148" s="20"/>
      <c r="E148" s="20"/>
      <c r="F148" s="20"/>
      <c r="G148" s="20"/>
      <c r="H148" s="21"/>
    </row>
    <row r="149" spans="1:8" x14ac:dyDescent="0.25">
      <c r="A149" s="19" t="s">
        <v>226</v>
      </c>
      <c r="B149" s="94" t="s">
        <v>135</v>
      </c>
      <c r="C149" s="19"/>
      <c r="D149" s="20"/>
      <c r="E149" s="20"/>
      <c r="F149" s="20"/>
      <c r="G149" s="20"/>
      <c r="H149" s="21"/>
    </row>
    <row r="150" spans="1:8" x14ac:dyDescent="0.25">
      <c r="A150" s="19" t="s">
        <v>229</v>
      </c>
      <c r="B150" s="94" t="s">
        <v>135</v>
      </c>
      <c r="C150" s="19"/>
      <c r="D150" s="20"/>
      <c r="E150" s="20"/>
      <c r="F150" s="20"/>
      <c r="G150" s="20"/>
      <c r="H150" s="21"/>
    </row>
    <row r="151" spans="1:8" x14ac:dyDescent="0.25">
      <c r="A151" s="19" t="s">
        <v>237</v>
      </c>
      <c r="B151" s="94" t="s">
        <v>135</v>
      </c>
      <c r="C151" s="19"/>
      <c r="D151" s="20"/>
      <c r="E151" s="20"/>
      <c r="F151" s="20"/>
      <c r="G151" s="20"/>
      <c r="H151" s="21"/>
    </row>
    <row r="152" spans="1:8" x14ac:dyDescent="0.25">
      <c r="A152" s="19" t="s">
        <v>67</v>
      </c>
      <c r="B152" s="94" t="s">
        <v>135</v>
      </c>
      <c r="C152" s="19"/>
      <c r="D152" s="20"/>
      <c r="E152" s="20"/>
      <c r="F152" s="20"/>
      <c r="G152" s="20"/>
      <c r="H152" s="21"/>
    </row>
    <row r="153" spans="1:8" x14ac:dyDescent="0.25">
      <c r="A153" s="19" t="s">
        <v>65</v>
      </c>
      <c r="B153" s="94" t="s">
        <v>135</v>
      </c>
      <c r="C153" s="19"/>
      <c r="D153" s="20"/>
      <c r="E153" s="20"/>
      <c r="F153" s="20"/>
      <c r="G153" s="20"/>
      <c r="H153" s="21"/>
    </row>
    <row r="154" spans="1:8" x14ac:dyDescent="0.25">
      <c r="A154" s="19" t="s">
        <v>101</v>
      </c>
      <c r="B154" s="94" t="s">
        <v>135</v>
      </c>
      <c r="C154" s="19"/>
      <c r="D154" s="20"/>
      <c r="E154" s="20"/>
      <c r="F154" s="20"/>
      <c r="G154" s="20"/>
      <c r="H154" s="21"/>
    </row>
    <row r="155" spans="1:8" x14ac:dyDescent="0.25">
      <c r="A155" s="19" t="s">
        <v>255</v>
      </c>
      <c r="B155" s="94" t="s">
        <v>135</v>
      </c>
      <c r="C155" s="19"/>
      <c r="D155" s="20"/>
      <c r="E155" s="20"/>
      <c r="F155" s="20"/>
      <c r="G155" s="20"/>
      <c r="H155" s="21"/>
    </row>
    <row r="156" spans="1:8" x14ac:dyDescent="0.25">
      <c r="A156" s="19" t="s">
        <v>257</v>
      </c>
      <c r="B156" s="94" t="s">
        <v>135</v>
      </c>
      <c r="C156" s="19"/>
      <c r="D156" s="20"/>
      <c r="E156" s="20"/>
      <c r="F156" s="20"/>
      <c r="G156" s="20"/>
      <c r="H156" s="21"/>
    </row>
    <row r="157" spans="1:8" x14ac:dyDescent="0.25">
      <c r="A157" s="19" t="s">
        <v>106</v>
      </c>
      <c r="B157" s="94" t="s">
        <v>135</v>
      </c>
      <c r="C157" s="19"/>
      <c r="D157" s="20"/>
      <c r="E157" s="20"/>
      <c r="F157" s="20"/>
      <c r="G157" s="20"/>
      <c r="H157" s="21"/>
    </row>
    <row r="158" spans="1:8" x14ac:dyDescent="0.25">
      <c r="A158" s="19" t="s">
        <v>102</v>
      </c>
      <c r="B158" s="94" t="s">
        <v>135</v>
      </c>
      <c r="C158" s="19"/>
      <c r="D158" s="20"/>
      <c r="E158" s="20"/>
      <c r="F158" s="20"/>
      <c r="G158" s="20"/>
      <c r="H158" s="21"/>
    </row>
    <row r="159" spans="1:8" x14ac:dyDescent="0.25">
      <c r="A159" s="19" t="s">
        <v>100</v>
      </c>
      <c r="B159" s="94" t="s">
        <v>135</v>
      </c>
      <c r="C159" s="19"/>
      <c r="D159" s="20"/>
      <c r="E159" s="20"/>
      <c r="F159" s="20"/>
      <c r="G159" s="20"/>
      <c r="H159" s="21"/>
    </row>
    <row r="160" spans="1:8" x14ac:dyDescent="0.25">
      <c r="A160" s="19" t="s">
        <v>310</v>
      </c>
      <c r="B160" s="94" t="s">
        <v>135</v>
      </c>
      <c r="C160" s="19"/>
      <c r="D160" s="20"/>
      <c r="E160" s="20"/>
      <c r="F160" s="20"/>
      <c r="G160" s="20"/>
      <c r="H160" s="21"/>
    </row>
    <row r="161" spans="1:8" x14ac:dyDescent="0.25">
      <c r="A161" s="19" t="s">
        <v>280</v>
      </c>
      <c r="B161" s="94" t="s">
        <v>135</v>
      </c>
      <c r="C161" s="19"/>
      <c r="D161" s="20"/>
      <c r="E161" s="20"/>
      <c r="F161" s="20"/>
      <c r="G161" s="20"/>
      <c r="H161" s="21"/>
    </row>
    <row r="162" spans="1:8" x14ac:dyDescent="0.25">
      <c r="A162" s="19" t="s">
        <v>116</v>
      </c>
      <c r="B162" s="94" t="s">
        <v>135</v>
      </c>
      <c r="C162" s="19"/>
      <c r="D162" s="20"/>
      <c r="E162" s="20"/>
      <c r="F162" s="20"/>
      <c r="G162" s="20"/>
      <c r="H162" s="21"/>
    </row>
    <row r="163" spans="1:8" x14ac:dyDescent="0.25">
      <c r="A163" s="19" t="s">
        <v>105</v>
      </c>
      <c r="B163" s="94" t="s">
        <v>135</v>
      </c>
      <c r="C163" s="19"/>
      <c r="D163" s="20"/>
      <c r="E163" s="20"/>
      <c r="F163" s="20"/>
      <c r="G163" s="20"/>
      <c r="H163" s="21"/>
    </row>
    <row r="164" spans="1:8" x14ac:dyDescent="0.25">
      <c r="A164" s="19" t="s">
        <v>95</v>
      </c>
      <c r="B164" s="94" t="s">
        <v>135</v>
      </c>
      <c r="C164" s="19"/>
      <c r="D164" s="20"/>
      <c r="E164" s="20"/>
      <c r="F164" s="20"/>
      <c r="G164" s="20"/>
      <c r="H164" s="21"/>
    </row>
    <row r="165" spans="1:8" x14ac:dyDescent="0.25">
      <c r="A165" s="19" t="s">
        <v>294</v>
      </c>
      <c r="B165" s="94" t="s">
        <v>135</v>
      </c>
      <c r="C165" s="19"/>
      <c r="D165" s="20"/>
      <c r="E165" s="20"/>
      <c r="F165" s="20"/>
      <c r="G165" s="20"/>
      <c r="H165" s="21"/>
    </row>
    <row r="166" spans="1:8" x14ac:dyDescent="0.25">
      <c r="A166" s="19" t="s">
        <v>297</v>
      </c>
      <c r="B166" s="94" t="s">
        <v>135</v>
      </c>
      <c r="C166" s="19"/>
      <c r="D166" s="20"/>
      <c r="E166" s="20"/>
      <c r="F166" s="20"/>
      <c r="G166" s="20"/>
      <c r="H166" s="21"/>
    </row>
    <row r="167" spans="1:8" x14ac:dyDescent="0.25">
      <c r="A167" s="19" t="s">
        <v>78</v>
      </c>
      <c r="B167" s="94" t="s">
        <v>135</v>
      </c>
      <c r="C167" s="19"/>
      <c r="D167" s="20"/>
      <c r="E167" s="20"/>
      <c r="F167" s="20"/>
      <c r="G167" s="20"/>
      <c r="H167" s="21"/>
    </row>
    <row r="168" spans="1:8" x14ac:dyDescent="0.25">
      <c r="A168" s="19" t="s">
        <v>80</v>
      </c>
      <c r="B168" s="94" t="s">
        <v>135</v>
      </c>
      <c r="C168" s="19"/>
      <c r="D168" s="20"/>
      <c r="E168" s="20"/>
      <c r="F168" s="20"/>
      <c r="G168" s="20"/>
      <c r="H168" s="21"/>
    </row>
    <row r="169" spans="1:8" x14ac:dyDescent="0.25">
      <c r="A169" s="19" t="s">
        <v>110</v>
      </c>
      <c r="B169" s="94" t="s">
        <v>135</v>
      </c>
      <c r="C169" s="19"/>
      <c r="D169" s="20"/>
      <c r="E169" s="20"/>
      <c r="F169" s="20"/>
      <c r="G169" s="20"/>
      <c r="H169" s="21"/>
    </row>
    <row r="170" spans="1:8" x14ac:dyDescent="0.25">
      <c r="A170" s="19" t="s">
        <v>77</v>
      </c>
      <c r="B170" s="94" t="s">
        <v>135</v>
      </c>
      <c r="C170" s="19"/>
      <c r="D170" s="20"/>
      <c r="E170" s="20"/>
      <c r="F170" s="20"/>
      <c r="G170" s="20"/>
      <c r="H170" s="21"/>
    </row>
    <row r="171" spans="1:8" x14ac:dyDescent="0.25">
      <c r="A171" s="19" t="s">
        <v>103</v>
      </c>
      <c r="B171" s="94" t="s">
        <v>135</v>
      </c>
      <c r="C171" s="19"/>
      <c r="D171" s="20"/>
      <c r="E171" s="20"/>
      <c r="F171" s="20"/>
      <c r="G171" s="20"/>
      <c r="H171" s="21"/>
    </row>
    <row r="172" spans="1:8" x14ac:dyDescent="0.25">
      <c r="A172" s="19" t="s">
        <v>81</v>
      </c>
      <c r="B172" s="94" t="s">
        <v>135</v>
      </c>
      <c r="C172" s="19"/>
      <c r="D172" s="20"/>
      <c r="E172" s="20"/>
      <c r="F172" s="20"/>
      <c r="G172" s="20"/>
      <c r="H172" s="21"/>
    </row>
    <row r="173" spans="1:8" x14ac:dyDescent="0.25">
      <c r="A173" s="19" t="s">
        <v>83</v>
      </c>
      <c r="B173" s="94" t="s">
        <v>135</v>
      </c>
      <c r="C173" s="19"/>
      <c r="D173" s="20"/>
      <c r="E173" s="20"/>
      <c r="F173" s="20"/>
      <c r="G173" s="20"/>
      <c r="H173" s="21"/>
    </row>
    <row r="174" spans="1:8" x14ac:dyDescent="0.25">
      <c r="A174" s="19" t="s">
        <v>354</v>
      </c>
      <c r="B174" s="94" t="s">
        <v>135</v>
      </c>
      <c r="C174" s="19"/>
      <c r="D174" s="20"/>
      <c r="E174" s="20"/>
      <c r="F174" s="20"/>
      <c r="G174" s="20"/>
      <c r="H174" s="21"/>
    </row>
    <row r="175" spans="1:8" x14ac:dyDescent="0.25">
      <c r="A175" s="19" t="s">
        <v>114</v>
      </c>
      <c r="B175" s="94" t="s">
        <v>135</v>
      </c>
      <c r="C175" s="19"/>
      <c r="D175" s="20"/>
      <c r="E175" s="20"/>
      <c r="F175" s="20"/>
      <c r="G175" s="20"/>
      <c r="H175" s="21"/>
    </row>
    <row r="176" spans="1:8" x14ac:dyDescent="0.25">
      <c r="A176" s="19" t="s">
        <v>308</v>
      </c>
      <c r="B176" s="94" t="s">
        <v>135</v>
      </c>
      <c r="C176" s="19"/>
      <c r="D176" s="20"/>
      <c r="E176" s="20"/>
      <c r="F176" s="20"/>
      <c r="G176" s="20"/>
      <c r="H176" s="21"/>
    </row>
    <row r="177" spans="1:8" x14ac:dyDescent="0.25">
      <c r="A177" s="19" t="s">
        <v>317</v>
      </c>
      <c r="B177" s="94" t="s">
        <v>135</v>
      </c>
      <c r="C177" s="19"/>
      <c r="D177" s="20"/>
      <c r="E177" s="20"/>
      <c r="F177" s="20"/>
      <c r="G177" s="20"/>
      <c r="H177" s="21"/>
    </row>
    <row r="178" spans="1:8" x14ac:dyDescent="0.25">
      <c r="A178" s="19" t="s">
        <v>99</v>
      </c>
      <c r="B178" s="94" t="s">
        <v>135</v>
      </c>
      <c r="C178" s="19"/>
      <c r="D178" s="20"/>
      <c r="E178" s="20"/>
      <c r="F178" s="20"/>
      <c r="G178" s="20"/>
      <c r="H178" s="21"/>
    </row>
    <row r="179" spans="1:8" x14ac:dyDescent="0.25">
      <c r="A179" s="19" t="s">
        <v>96</v>
      </c>
      <c r="B179" s="94" t="s">
        <v>135</v>
      </c>
      <c r="C179" s="19"/>
      <c r="D179" s="20"/>
      <c r="E179" s="20"/>
      <c r="F179" s="20"/>
      <c r="G179" s="20"/>
      <c r="H179" s="21"/>
    </row>
    <row r="180" spans="1:8" x14ac:dyDescent="0.25">
      <c r="A180" s="19" t="s">
        <v>70</v>
      </c>
      <c r="B180" s="94" t="s">
        <v>135</v>
      </c>
      <c r="C180" s="19"/>
      <c r="D180" s="20"/>
      <c r="E180" s="20"/>
      <c r="F180" s="20"/>
      <c r="G180" s="20"/>
      <c r="H180" s="21"/>
    </row>
    <row r="181" spans="1:8" x14ac:dyDescent="0.25">
      <c r="A181" s="19" t="s">
        <v>63</v>
      </c>
      <c r="B181" s="94" t="s">
        <v>135</v>
      </c>
      <c r="C181" s="19"/>
      <c r="D181" s="20"/>
      <c r="E181" s="20"/>
      <c r="F181" s="20"/>
      <c r="G181" s="20"/>
      <c r="H181" s="21"/>
    </row>
    <row r="182" spans="1:8" x14ac:dyDescent="0.25">
      <c r="A182" s="19" t="s">
        <v>380</v>
      </c>
      <c r="B182" s="94" t="s">
        <v>135</v>
      </c>
      <c r="C182" s="19"/>
      <c r="D182" s="20"/>
      <c r="E182" s="20"/>
      <c r="F182" s="20"/>
      <c r="G182" s="20"/>
      <c r="H182" s="21"/>
    </row>
    <row r="183" spans="1:8" x14ac:dyDescent="0.25">
      <c r="A183" s="19" t="s">
        <v>69</v>
      </c>
      <c r="B183" s="94" t="s">
        <v>135</v>
      </c>
      <c r="C183" s="19"/>
      <c r="D183" s="20"/>
      <c r="E183" s="20"/>
      <c r="F183" s="20"/>
      <c r="G183" s="20"/>
      <c r="H183" s="21"/>
    </row>
    <row r="184" spans="1:8" x14ac:dyDescent="0.25">
      <c r="A184" s="19" t="s">
        <v>388</v>
      </c>
      <c r="B184" s="94" t="s">
        <v>135</v>
      </c>
      <c r="C184" s="19"/>
      <c r="D184" s="20"/>
      <c r="E184" s="20"/>
      <c r="F184" s="20"/>
      <c r="G184" s="20"/>
      <c r="H184" s="21"/>
    </row>
    <row r="185" spans="1:8" x14ac:dyDescent="0.25">
      <c r="A185" s="19" t="s">
        <v>72</v>
      </c>
      <c r="B185" s="94" t="s">
        <v>135</v>
      </c>
      <c r="C185" s="19"/>
      <c r="D185" s="20"/>
      <c r="E185" s="20"/>
      <c r="F185" s="20"/>
      <c r="G185" s="20"/>
      <c r="H185" s="21"/>
    </row>
    <row r="186" spans="1:8" x14ac:dyDescent="0.25">
      <c r="A186" s="19" t="s">
        <v>94</v>
      </c>
      <c r="B186" s="94" t="s">
        <v>135</v>
      </c>
      <c r="C186" s="19"/>
      <c r="D186" s="20"/>
      <c r="E186" s="20"/>
      <c r="F186" s="20"/>
      <c r="G186" s="20"/>
      <c r="H186" s="21"/>
    </row>
    <row r="187" spans="1:8" x14ac:dyDescent="0.25">
      <c r="A187" s="19" t="s">
        <v>85</v>
      </c>
      <c r="B187" s="94" t="s">
        <v>135</v>
      </c>
      <c r="C187" s="19"/>
      <c r="D187" s="20"/>
      <c r="E187" s="20"/>
      <c r="F187" s="20"/>
      <c r="G187" s="20"/>
      <c r="H187" s="21"/>
    </row>
    <row r="188" spans="1:8" x14ac:dyDescent="0.25">
      <c r="A188" s="19" t="s">
        <v>66</v>
      </c>
      <c r="B188" s="94" t="s">
        <v>135</v>
      </c>
      <c r="C188" s="19"/>
      <c r="D188" s="20"/>
      <c r="E188" s="20"/>
      <c r="F188" s="20"/>
      <c r="G188" s="20"/>
      <c r="H188" s="21"/>
    </row>
    <row r="189" spans="1:8" x14ac:dyDescent="0.25">
      <c r="A189" s="19" t="s">
        <v>71</v>
      </c>
      <c r="B189" s="94" t="s">
        <v>135</v>
      </c>
      <c r="C189" s="19"/>
      <c r="D189" s="20"/>
      <c r="E189" s="20"/>
      <c r="F189" s="20"/>
      <c r="G189" s="20"/>
      <c r="H189" s="21"/>
    </row>
    <row r="190" spans="1:8" x14ac:dyDescent="0.25">
      <c r="A190" s="19" t="s">
        <v>113</v>
      </c>
      <c r="B190" s="94" t="s">
        <v>135</v>
      </c>
      <c r="C190" s="19"/>
      <c r="D190" s="20"/>
      <c r="E190" s="20"/>
      <c r="F190" s="20"/>
      <c r="G190" s="20"/>
      <c r="H190" s="21"/>
    </row>
    <row r="191" spans="1:8" x14ac:dyDescent="0.25">
      <c r="A191" s="19" t="s">
        <v>410</v>
      </c>
      <c r="B191" s="94" t="s">
        <v>135</v>
      </c>
      <c r="C191" s="19"/>
      <c r="D191" s="20"/>
      <c r="E191" s="20"/>
      <c r="F191" s="20"/>
      <c r="G191" s="20"/>
      <c r="H191" s="21"/>
    </row>
    <row r="192" spans="1:8" x14ac:dyDescent="0.25">
      <c r="A192" s="19" t="s">
        <v>412</v>
      </c>
      <c r="B192" s="94" t="s">
        <v>135</v>
      </c>
      <c r="C192" s="19"/>
      <c r="D192" s="20"/>
      <c r="E192" s="20"/>
      <c r="F192" s="20"/>
      <c r="G192" s="20"/>
      <c r="H192" s="21"/>
    </row>
    <row r="193" spans="1:8" x14ac:dyDescent="0.25">
      <c r="A193" s="19" t="s">
        <v>414</v>
      </c>
      <c r="B193" s="94" t="s">
        <v>135</v>
      </c>
      <c r="C193" s="19"/>
      <c r="D193" s="20"/>
      <c r="E193" s="20"/>
      <c r="F193" s="20"/>
      <c r="G193" s="20"/>
      <c r="H193" s="21"/>
    </row>
    <row r="194" spans="1:8" x14ac:dyDescent="0.25">
      <c r="A194" s="19" t="s">
        <v>52</v>
      </c>
      <c r="B194" s="94" t="s">
        <v>135</v>
      </c>
      <c r="C194" s="19"/>
      <c r="D194" s="20"/>
      <c r="E194" s="20"/>
      <c r="F194" s="20"/>
      <c r="G194" s="20"/>
      <c r="H194" s="21"/>
    </row>
    <row r="195" spans="1:8" x14ac:dyDescent="0.25">
      <c r="A195" s="19" t="s">
        <v>104</v>
      </c>
      <c r="B195" s="94" t="s">
        <v>135</v>
      </c>
      <c r="C195" s="19"/>
      <c r="D195" s="20"/>
      <c r="E195" s="20"/>
      <c r="F195" s="20"/>
      <c r="G195" s="20"/>
      <c r="H195" s="21"/>
    </row>
    <row r="196" spans="1:8" x14ac:dyDescent="0.25">
      <c r="A196" s="19" t="s">
        <v>420</v>
      </c>
      <c r="B196" s="94" t="s">
        <v>135</v>
      </c>
      <c r="C196" s="19"/>
      <c r="D196" s="20"/>
      <c r="E196" s="20"/>
      <c r="F196" s="20"/>
      <c r="G196" s="20"/>
      <c r="H196" s="21"/>
    </row>
    <row r="197" spans="1:8" x14ac:dyDescent="0.25">
      <c r="A197" s="19" t="s">
        <v>58</v>
      </c>
      <c r="B197" s="94" t="s">
        <v>135</v>
      </c>
      <c r="C197" s="19"/>
      <c r="D197" s="20"/>
      <c r="E197" s="20"/>
      <c r="F197" s="20"/>
      <c r="G197" s="20"/>
      <c r="H197" s="21"/>
    </row>
    <row r="198" spans="1:8" x14ac:dyDescent="0.25">
      <c r="A198" s="19" t="s">
        <v>91</v>
      </c>
      <c r="B198" s="94" t="s">
        <v>135</v>
      </c>
      <c r="C198" s="19"/>
      <c r="D198" s="20"/>
      <c r="E198" s="20"/>
      <c r="F198" s="20"/>
      <c r="G198" s="20"/>
      <c r="H198" s="21"/>
    </row>
    <row r="199" spans="1:8" x14ac:dyDescent="0.25">
      <c r="A199" s="19" t="s">
        <v>61</v>
      </c>
      <c r="B199" s="94" t="s">
        <v>135</v>
      </c>
      <c r="C199" s="19"/>
      <c r="D199" s="20"/>
      <c r="E199" s="20"/>
      <c r="F199" s="20"/>
      <c r="G199" s="20"/>
      <c r="H199" s="21"/>
    </row>
    <row r="200" spans="1:8" x14ac:dyDescent="0.25">
      <c r="A200" s="19" t="s">
        <v>90</v>
      </c>
      <c r="B200" s="94" t="s">
        <v>135</v>
      </c>
      <c r="C200" s="19"/>
      <c r="D200" s="20"/>
      <c r="E200" s="20"/>
      <c r="F200" s="20"/>
      <c r="G200" s="20"/>
      <c r="H200" s="21"/>
    </row>
    <row r="201" spans="1:8" x14ac:dyDescent="0.25">
      <c r="A201" s="19" t="s">
        <v>435</v>
      </c>
      <c r="B201" s="94" t="s">
        <v>135</v>
      </c>
      <c r="C201" s="19"/>
      <c r="D201" s="20"/>
      <c r="E201" s="20"/>
      <c r="F201" s="20"/>
      <c r="G201" s="20"/>
      <c r="H201" s="21"/>
    </row>
    <row r="202" spans="1:8" x14ac:dyDescent="0.25">
      <c r="A202" s="19" t="s">
        <v>439</v>
      </c>
      <c r="B202" s="94" t="s">
        <v>135</v>
      </c>
      <c r="C202" s="19"/>
      <c r="D202" s="20"/>
      <c r="E202" s="20"/>
      <c r="F202" s="20"/>
      <c r="G202" s="20"/>
      <c r="H202" s="21"/>
    </row>
    <row r="203" spans="1:8" x14ac:dyDescent="0.25">
      <c r="A203" s="19" t="s">
        <v>313</v>
      </c>
      <c r="B203" s="94" t="s">
        <v>135</v>
      </c>
      <c r="C203" s="19"/>
      <c r="D203" s="20"/>
      <c r="E203" s="20"/>
      <c r="F203" s="20"/>
      <c r="G203" s="20"/>
      <c r="H203" s="21"/>
    </row>
    <row r="204" spans="1:8" x14ac:dyDescent="0.25">
      <c r="A204" s="19" t="s">
        <v>53</v>
      </c>
      <c r="B204" s="94" t="s">
        <v>135</v>
      </c>
      <c r="C204" s="19"/>
      <c r="D204" s="20"/>
      <c r="E204" s="20"/>
      <c r="F204" s="20"/>
      <c r="G204" s="20"/>
      <c r="H204" s="21"/>
    </row>
    <row r="205" spans="1:8" x14ac:dyDescent="0.25">
      <c r="A205" s="19" t="s">
        <v>111</v>
      </c>
      <c r="B205" s="94" t="s">
        <v>135</v>
      </c>
      <c r="C205" s="19"/>
      <c r="D205" s="20"/>
      <c r="E205" s="20"/>
      <c r="F205" s="20"/>
      <c r="G205" s="20"/>
      <c r="H205" s="21"/>
    </row>
    <row r="206" spans="1:8" x14ac:dyDescent="0.25">
      <c r="A206" s="19" t="s">
        <v>98</v>
      </c>
      <c r="B206" s="94" t="s">
        <v>135</v>
      </c>
      <c r="C206" s="19"/>
      <c r="D206" s="20"/>
      <c r="E206" s="20"/>
      <c r="F206" s="20"/>
      <c r="G206" s="20"/>
      <c r="H206" s="21"/>
    </row>
    <row r="207" spans="1:8" x14ac:dyDescent="0.25">
      <c r="A207" s="19" t="s">
        <v>89</v>
      </c>
      <c r="B207" s="94" t="s">
        <v>135</v>
      </c>
      <c r="C207" s="19"/>
      <c r="D207" s="20"/>
      <c r="E207" s="20"/>
      <c r="F207" s="20"/>
      <c r="G207" s="20"/>
      <c r="H207" s="21"/>
    </row>
    <row r="208" spans="1:8" x14ac:dyDescent="0.25">
      <c r="A208" s="19" t="s">
        <v>51</v>
      </c>
      <c r="B208" s="94" t="s">
        <v>135</v>
      </c>
      <c r="C208" s="19"/>
      <c r="D208" s="20"/>
      <c r="E208" s="20"/>
      <c r="F208" s="20"/>
      <c r="G208" s="20"/>
      <c r="H208" s="21"/>
    </row>
    <row r="209" spans="1:8" x14ac:dyDescent="0.25">
      <c r="A209" s="19" t="s">
        <v>92</v>
      </c>
      <c r="B209" s="94" t="s">
        <v>135</v>
      </c>
      <c r="C209" s="19"/>
      <c r="D209" s="20"/>
      <c r="E209" s="20"/>
      <c r="F209" s="20"/>
      <c r="G209" s="20"/>
      <c r="H209" s="21"/>
    </row>
    <row r="210" spans="1:8" x14ac:dyDescent="0.25">
      <c r="A210" s="19" t="s">
        <v>57</v>
      </c>
      <c r="B210" s="94" t="s">
        <v>135</v>
      </c>
      <c r="C210" s="19"/>
      <c r="D210" s="20"/>
      <c r="E210" s="20"/>
      <c r="F210" s="20"/>
      <c r="G210" s="20"/>
      <c r="H210" s="21"/>
    </row>
    <row r="211" spans="1:8" x14ac:dyDescent="0.25">
      <c r="A211" s="19" t="s">
        <v>108</v>
      </c>
      <c r="B211" s="94" t="s">
        <v>135</v>
      </c>
      <c r="C211" s="19"/>
      <c r="D211" s="20"/>
      <c r="E211" s="20"/>
      <c r="F211" s="20"/>
      <c r="G211" s="20"/>
      <c r="H211" s="21"/>
    </row>
    <row r="212" spans="1:8" x14ac:dyDescent="0.25">
      <c r="A212" s="19" t="s">
        <v>457</v>
      </c>
      <c r="B212" s="94" t="s">
        <v>135</v>
      </c>
      <c r="C212" s="19"/>
      <c r="D212" s="20"/>
      <c r="E212" s="20"/>
      <c r="F212" s="20"/>
      <c r="G212" s="20"/>
      <c r="H212" s="21"/>
    </row>
    <row r="213" spans="1:8" x14ac:dyDescent="0.25">
      <c r="A213" s="19" t="s">
        <v>109</v>
      </c>
      <c r="B213" s="94" t="s">
        <v>135</v>
      </c>
      <c r="C213" s="19"/>
      <c r="D213" s="20"/>
      <c r="E213" s="20"/>
      <c r="F213" s="20"/>
      <c r="G213" s="20"/>
      <c r="H213" s="21"/>
    </row>
    <row r="214" spans="1:8" x14ac:dyDescent="0.25">
      <c r="A214" s="19" t="s">
        <v>56</v>
      </c>
      <c r="B214" s="94" t="s">
        <v>135</v>
      </c>
      <c r="C214" s="19"/>
      <c r="D214" s="20"/>
      <c r="E214" s="20"/>
      <c r="F214" s="20"/>
      <c r="G214" s="20"/>
      <c r="H214" s="21"/>
    </row>
    <row r="215" spans="1:8" x14ac:dyDescent="0.25">
      <c r="A215" s="19" t="s">
        <v>64</v>
      </c>
      <c r="B215" s="94" t="s">
        <v>135</v>
      </c>
      <c r="C215" s="19"/>
      <c r="D215" s="20"/>
      <c r="E215" s="20"/>
      <c r="F215" s="20"/>
      <c r="G215" s="20"/>
      <c r="H215" s="21"/>
    </row>
    <row r="216" spans="1:8" x14ac:dyDescent="0.25">
      <c r="A216" s="19" t="s">
        <v>467</v>
      </c>
      <c r="B216" s="94" t="s">
        <v>135</v>
      </c>
      <c r="C216" s="19"/>
      <c r="D216" s="20"/>
      <c r="E216" s="20"/>
      <c r="F216" s="20"/>
      <c r="G216" s="20"/>
      <c r="H216" s="21"/>
    </row>
    <row r="217" spans="1:8" x14ac:dyDescent="0.25">
      <c r="A217" s="19" t="s">
        <v>87</v>
      </c>
      <c r="B217" s="94" t="s">
        <v>135</v>
      </c>
      <c r="C217" s="19"/>
      <c r="D217" s="20"/>
      <c r="E217" s="20"/>
      <c r="F217" s="20"/>
      <c r="G217" s="20"/>
      <c r="H217" s="21"/>
    </row>
    <row r="218" spans="1:8" x14ac:dyDescent="0.25">
      <c r="A218" s="19" t="s">
        <v>474</v>
      </c>
      <c r="B218" s="94" t="s">
        <v>135</v>
      </c>
      <c r="C218" s="19"/>
      <c r="D218" s="20"/>
      <c r="E218" s="20"/>
      <c r="F218" s="20"/>
      <c r="G218" s="20"/>
      <c r="H218" s="21"/>
    </row>
    <row r="219" spans="1:8" x14ac:dyDescent="0.25">
      <c r="A219" s="19" t="s">
        <v>75</v>
      </c>
      <c r="B219" s="94" t="s">
        <v>135</v>
      </c>
      <c r="C219" s="19"/>
      <c r="D219" s="20"/>
      <c r="E219" s="20"/>
      <c r="F219" s="20"/>
      <c r="G219" s="20"/>
      <c r="H219" s="21"/>
    </row>
    <row r="220" spans="1:8" x14ac:dyDescent="0.25">
      <c r="A220" s="19" t="s">
        <v>483</v>
      </c>
      <c r="B220" s="94" t="s">
        <v>135</v>
      </c>
      <c r="C220" s="19"/>
      <c r="D220" s="20"/>
      <c r="E220" s="20"/>
      <c r="F220" s="20"/>
      <c r="G220" s="20"/>
      <c r="H220" s="21"/>
    </row>
    <row r="221" spans="1:8" x14ac:dyDescent="0.25">
      <c r="A221" s="19" t="s">
        <v>493</v>
      </c>
      <c r="B221" s="94" t="s">
        <v>135</v>
      </c>
      <c r="C221" s="19"/>
      <c r="D221" s="20"/>
      <c r="E221" s="20"/>
      <c r="F221" s="20"/>
      <c r="G221" s="20"/>
      <c r="H221" s="21"/>
    </row>
    <row r="222" spans="1:8" x14ac:dyDescent="0.25">
      <c r="A222" s="19" t="s">
        <v>512</v>
      </c>
      <c r="B222" s="94" t="s">
        <v>135</v>
      </c>
      <c r="C222" s="19"/>
      <c r="D222" s="20"/>
      <c r="E222" s="20"/>
      <c r="F222" s="20"/>
      <c r="G222" s="20"/>
      <c r="H222" s="21"/>
    </row>
    <row r="223" spans="1:8" x14ac:dyDescent="0.25">
      <c r="A223" s="19" t="s">
        <v>115</v>
      </c>
      <c r="B223" s="94" t="s">
        <v>135</v>
      </c>
      <c r="C223" s="19"/>
      <c r="D223" s="20"/>
      <c r="E223" s="20"/>
      <c r="F223" s="20"/>
      <c r="G223" s="20"/>
      <c r="H223" s="21"/>
    </row>
    <row r="224" spans="1:8" x14ac:dyDescent="0.25">
      <c r="A224" s="19" t="s">
        <v>60</v>
      </c>
      <c r="B224" s="94" t="s">
        <v>135</v>
      </c>
      <c r="C224" s="19"/>
      <c r="D224" s="20"/>
      <c r="E224" s="20"/>
      <c r="F224" s="20"/>
      <c r="G224" s="20"/>
      <c r="H224" s="21"/>
    </row>
    <row r="225" spans="1:8" x14ac:dyDescent="0.25">
      <c r="A225" s="19" t="s">
        <v>335</v>
      </c>
      <c r="B225" s="94" t="s">
        <v>135</v>
      </c>
      <c r="C225" s="19"/>
      <c r="D225" s="20"/>
      <c r="E225" s="20"/>
      <c r="F225" s="20"/>
      <c r="G225" s="20"/>
      <c r="H225" s="21"/>
    </row>
    <row r="226" spans="1:8" x14ac:dyDescent="0.25">
      <c r="A226" s="19" t="s">
        <v>519</v>
      </c>
      <c r="B226" s="94" t="s">
        <v>135</v>
      </c>
      <c r="C226" s="19"/>
      <c r="D226" s="20"/>
      <c r="E226" s="20"/>
      <c r="F226" s="20"/>
      <c r="G226" s="20"/>
      <c r="H226" s="21"/>
    </row>
    <row r="227" spans="1:8" x14ac:dyDescent="0.25">
      <c r="A227" s="19" t="s">
        <v>529</v>
      </c>
      <c r="B227" s="94" t="s">
        <v>135</v>
      </c>
      <c r="C227" s="19"/>
      <c r="D227" s="20"/>
      <c r="E227" s="20"/>
      <c r="F227" s="20"/>
      <c r="G227" s="20"/>
      <c r="H227" s="21"/>
    </row>
    <row r="228" spans="1:8" x14ac:dyDescent="0.25">
      <c r="A228" s="19" t="s">
        <v>535</v>
      </c>
      <c r="B228" s="94" t="s">
        <v>135</v>
      </c>
      <c r="C228" s="19"/>
      <c r="D228" s="20"/>
      <c r="E228" s="20"/>
      <c r="F228" s="20"/>
      <c r="G228" s="20"/>
      <c r="H228" s="21"/>
    </row>
    <row r="229" spans="1:8" x14ac:dyDescent="0.25">
      <c r="A229" s="19" t="s">
        <v>537</v>
      </c>
      <c r="B229" s="94" t="s">
        <v>135</v>
      </c>
      <c r="C229" s="19"/>
      <c r="D229" s="20"/>
      <c r="E229" s="20"/>
      <c r="F229" s="20"/>
      <c r="G229" s="20"/>
      <c r="H229" s="21"/>
    </row>
    <row r="230" spans="1:8" x14ac:dyDescent="0.25">
      <c r="A230" s="19" t="s">
        <v>76</v>
      </c>
      <c r="B230" s="94" t="s">
        <v>135</v>
      </c>
      <c r="C230" s="19"/>
      <c r="D230" s="20"/>
      <c r="E230" s="20"/>
      <c r="F230" s="20"/>
      <c r="G230" s="20"/>
      <c r="H230" s="21"/>
    </row>
    <row r="231" spans="1:8" x14ac:dyDescent="0.25">
      <c r="A231" s="19" t="s">
        <v>86</v>
      </c>
      <c r="B231" s="94" t="s">
        <v>135</v>
      </c>
      <c r="C231" s="19"/>
      <c r="D231" s="20"/>
      <c r="E231" s="20"/>
      <c r="F231" s="20"/>
      <c r="G231" s="20"/>
      <c r="H231" s="21"/>
    </row>
    <row r="232" spans="1:8" x14ac:dyDescent="0.25">
      <c r="A232" s="19" t="s">
        <v>337</v>
      </c>
      <c r="B232" s="94" t="s">
        <v>135</v>
      </c>
      <c r="C232" s="19"/>
      <c r="D232" s="20"/>
      <c r="E232" s="20"/>
      <c r="F232" s="20"/>
      <c r="G232" s="20"/>
      <c r="H232" s="21"/>
    </row>
    <row r="233" spans="1:8" x14ac:dyDescent="0.25">
      <c r="A233" s="19" t="s">
        <v>339</v>
      </c>
      <c r="B233" s="94" t="s">
        <v>135</v>
      </c>
      <c r="C233" s="19"/>
      <c r="D233" s="20"/>
      <c r="E233" s="20"/>
      <c r="F233" s="20"/>
      <c r="G233" s="20"/>
      <c r="H233" s="21"/>
    </row>
    <row r="234" spans="1:8" x14ac:dyDescent="0.25">
      <c r="A234" s="19" t="s">
        <v>555</v>
      </c>
      <c r="B234" s="94" t="s">
        <v>135</v>
      </c>
      <c r="C234" s="19"/>
      <c r="D234" s="20"/>
      <c r="E234" s="20"/>
      <c r="F234" s="20"/>
      <c r="G234" s="20"/>
      <c r="H234" s="21"/>
    </row>
    <row r="235" spans="1:8" x14ac:dyDescent="0.25">
      <c r="A235" s="19" t="s">
        <v>68</v>
      </c>
      <c r="B235" s="94" t="s">
        <v>135</v>
      </c>
      <c r="C235" s="19"/>
      <c r="D235" s="20"/>
      <c r="E235" s="20"/>
      <c r="F235" s="20"/>
      <c r="G235" s="20"/>
      <c r="H235" s="21"/>
    </row>
    <row r="236" spans="1:8" x14ac:dyDescent="0.25">
      <c r="A236" s="19" t="s">
        <v>558</v>
      </c>
      <c r="B236" s="94" t="s">
        <v>135</v>
      </c>
      <c r="C236" s="19"/>
      <c r="D236" s="20"/>
      <c r="E236" s="20"/>
      <c r="F236" s="20"/>
      <c r="G236" s="20"/>
      <c r="H236" s="21"/>
    </row>
    <row r="237" spans="1:8" x14ac:dyDescent="0.25">
      <c r="A237" s="19" t="s">
        <v>97</v>
      </c>
      <c r="B237" s="94" t="s">
        <v>135</v>
      </c>
      <c r="C237" s="19"/>
      <c r="D237" s="20"/>
      <c r="E237" s="20"/>
      <c r="F237" s="20"/>
      <c r="G237" s="20"/>
      <c r="H237" s="21"/>
    </row>
    <row r="238" spans="1:8" x14ac:dyDescent="0.25">
      <c r="A238" s="19" t="s">
        <v>112</v>
      </c>
      <c r="B238" s="94" t="s">
        <v>135</v>
      </c>
      <c r="C238" s="19"/>
      <c r="D238" s="20"/>
      <c r="E238" s="20"/>
      <c r="F238" s="20"/>
      <c r="G238" s="20"/>
      <c r="H238" s="21"/>
    </row>
    <row r="239" spans="1:8" x14ac:dyDescent="0.25">
      <c r="A239" s="19" t="s">
        <v>571</v>
      </c>
      <c r="B239" s="94" t="s">
        <v>135</v>
      </c>
      <c r="C239" s="19"/>
      <c r="D239" s="20"/>
      <c r="E239" s="20"/>
      <c r="F239" s="20"/>
      <c r="G239" s="20"/>
      <c r="H239" s="21"/>
    </row>
    <row r="240" spans="1:8" x14ac:dyDescent="0.25">
      <c r="A240" s="19" t="s">
        <v>59</v>
      </c>
      <c r="B240" s="94" t="s">
        <v>135</v>
      </c>
      <c r="C240" s="19"/>
      <c r="D240" s="20"/>
      <c r="E240" s="20"/>
      <c r="F240" s="20"/>
      <c r="G240" s="20"/>
      <c r="H240" s="21"/>
    </row>
    <row r="241" spans="1:8" x14ac:dyDescent="0.25">
      <c r="A241" s="19" t="s">
        <v>88</v>
      </c>
      <c r="B241" s="94" t="s">
        <v>135</v>
      </c>
      <c r="C241" s="19"/>
      <c r="D241" s="20"/>
      <c r="E241" s="20"/>
      <c r="F241" s="20"/>
      <c r="G241" s="20"/>
      <c r="H241" s="21"/>
    </row>
    <row r="242" spans="1:8" x14ac:dyDescent="0.25">
      <c r="A242" s="19" t="s">
        <v>319</v>
      </c>
      <c r="B242" s="94" t="s">
        <v>135</v>
      </c>
      <c r="C242" s="19"/>
      <c r="D242" s="20"/>
      <c r="E242" s="20"/>
      <c r="F242" s="20"/>
      <c r="G242" s="20"/>
      <c r="H242" s="21"/>
    </row>
    <row r="243" spans="1:8" x14ac:dyDescent="0.25">
      <c r="A243" s="19" t="s">
        <v>107</v>
      </c>
      <c r="B243" s="94" t="s">
        <v>135</v>
      </c>
      <c r="C243" s="19"/>
      <c r="D243" s="20"/>
      <c r="E243" s="20"/>
      <c r="F243" s="20"/>
      <c r="G243" s="20"/>
      <c r="H243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16"/>
  <sheetViews>
    <sheetView workbookViewId="0"/>
  </sheetViews>
  <sheetFormatPr baseColWidth="10" defaultRowHeight="15" x14ac:dyDescent="0.25"/>
  <cols>
    <col min="1" max="1" width="53.42578125" bestFit="1" customWidth="1"/>
    <col min="2" max="2" width="12.85546875" bestFit="1" customWidth="1"/>
    <col min="257" max="257" width="44.140625" bestFit="1" customWidth="1"/>
    <col min="258" max="258" width="12.85546875" bestFit="1" customWidth="1"/>
    <col min="513" max="513" width="44.140625" bestFit="1" customWidth="1"/>
    <col min="514" max="514" width="12.85546875" bestFit="1" customWidth="1"/>
    <col min="769" max="769" width="44.140625" bestFit="1" customWidth="1"/>
    <col min="770" max="770" width="12.85546875" bestFit="1" customWidth="1"/>
    <col min="1025" max="1025" width="44.140625" bestFit="1" customWidth="1"/>
    <col min="1026" max="1026" width="12.85546875" bestFit="1" customWidth="1"/>
    <col min="1281" max="1281" width="44.140625" bestFit="1" customWidth="1"/>
    <col min="1282" max="1282" width="12.85546875" bestFit="1" customWidth="1"/>
    <col min="1537" max="1537" width="44.140625" bestFit="1" customWidth="1"/>
    <col min="1538" max="1538" width="12.85546875" bestFit="1" customWidth="1"/>
    <col min="1793" max="1793" width="44.140625" bestFit="1" customWidth="1"/>
    <col min="1794" max="1794" width="12.85546875" bestFit="1" customWidth="1"/>
    <col min="2049" max="2049" width="44.140625" bestFit="1" customWidth="1"/>
    <col min="2050" max="2050" width="12.85546875" bestFit="1" customWidth="1"/>
    <col min="2305" max="2305" width="44.140625" bestFit="1" customWidth="1"/>
    <col min="2306" max="2306" width="12.85546875" bestFit="1" customWidth="1"/>
    <col min="2561" max="2561" width="44.140625" bestFit="1" customWidth="1"/>
    <col min="2562" max="2562" width="12.85546875" bestFit="1" customWidth="1"/>
    <col min="2817" max="2817" width="44.140625" bestFit="1" customWidth="1"/>
    <col min="2818" max="2818" width="12.85546875" bestFit="1" customWidth="1"/>
    <col min="3073" max="3073" width="44.140625" bestFit="1" customWidth="1"/>
    <col min="3074" max="3074" width="12.85546875" bestFit="1" customWidth="1"/>
    <col min="3329" max="3329" width="44.140625" bestFit="1" customWidth="1"/>
    <col min="3330" max="3330" width="12.85546875" bestFit="1" customWidth="1"/>
    <col min="3585" max="3585" width="44.140625" bestFit="1" customWidth="1"/>
    <col min="3586" max="3586" width="12.85546875" bestFit="1" customWidth="1"/>
    <col min="3841" max="3841" width="44.140625" bestFit="1" customWidth="1"/>
    <col min="3842" max="3842" width="12.85546875" bestFit="1" customWidth="1"/>
    <col min="4097" max="4097" width="44.140625" bestFit="1" customWidth="1"/>
    <col min="4098" max="4098" width="12.85546875" bestFit="1" customWidth="1"/>
    <col min="4353" max="4353" width="44.140625" bestFit="1" customWidth="1"/>
    <col min="4354" max="4354" width="12.85546875" bestFit="1" customWidth="1"/>
    <col min="4609" max="4609" width="44.140625" bestFit="1" customWidth="1"/>
    <col min="4610" max="4610" width="12.85546875" bestFit="1" customWidth="1"/>
    <col min="4865" max="4865" width="44.140625" bestFit="1" customWidth="1"/>
    <col min="4866" max="4866" width="12.85546875" bestFit="1" customWidth="1"/>
    <col min="5121" max="5121" width="44.140625" bestFit="1" customWidth="1"/>
    <col min="5122" max="5122" width="12.85546875" bestFit="1" customWidth="1"/>
    <col min="5377" max="5377" width="44.140625" bestFit="1" customWidth="1"/>
    <col min="5378" max="5378" width="12.85546875" bestFit="1" customWidth="1"/>
    <col min="5633" max="5633" width="44.140625" bestFit="1" customWidth="1"/>
    <col min="5634" max="5634" width="12.85546875" bestFit="1" customWidth="1"/>
    <col min="5889" max="5889" width="44.140625" bestFit="1" customWidth="1"/>
    <col min="5890" max="5890" width="12.85546875" bestFit="1" customWidth="1"/>
    <col min="6145" max="6145" width="44.140625" bestFit="1" customWidth="1"/>
    <col min="6146" max="6146" width="12.85546875" bestFit="1" customWidth="1"/>
    <col min="6401" max="6401" width="44.140625" bestFit="1" customWidth="1"/>
    <col min="6402" max="6402" width="12.85546875" bestFit="1" customWidth="1"/>
    <col min="6657" max="6657" width="44.140625" bestFit="1" customWidth="1"/>
    <col min="6658" max="6658" width="12.85546875" bestFit="1" customWidth="1"/>
    <col min="6913" max="6913" width="44.140625" bestFit="1" customWidth="1"/>
    <col min="6914" max="6914" width="12.85546875" bestFit="1" customWidth="1"/>
    <col min="7169" max="7169" width="44.140625" bestFit="1" customWidth="1"/>
    <col min="7170" max="7170" width="12.85546875" bestFit="1" customWidth="1"/>
    <col min="7425" max="7425" width="44.140625" bestFit="1" customWidth="1"/>
    <col min="7426" max="7426" width="12.85546875" bestFit="1" customWidth="1"/>
    <col min="7681" max="7681" width="44.140625" bestFit="1" customWidth="1"/>
    <col min="7682" max="7682" width="12.85546875" bestFit="1" customWidth="1"/>
    <col min="7937" max="7937" width="44.140625" bestFit="1" customWidth="1"/>
    <col min="7938" max="7938" width="12.85546875" bestFit="1" customWidth="1"/>
    <col min="8193" max="8193" width="44.140625" bestFit="1" customWidth="1"/>
    <col min="8194" max="8194" width="12.85546875" bestFit="1" customWidth="1"/>
    <col min="8449" max="8449" width="44.140625" bestFit="1" customWidth="1"/>
    <col min="8450" max="8450" width="12.85546875" bestFit="1" customWidth="1"/>
    <col min="8705" max="8705" width="44.140625" bestFit="1" customWidth="1"/>
    <col min="8706" max="8706" width="12.85546875" bestFit="1" customWidth="1"/>
    <col min="8961" max="8961" width="44.140625" bestFit="1" customWidth="1"/>
    <col min="8962" max="8962" width="12.85546875" bestFit="1" customWidth="1"/>
    <col min="9217" max="9217" width="44.140625" bestFit="1" customWidth="1"/>
    <col min="9218" max="9218" width="12.85546875" bestFit="1" customWidth="1"/>
    <col min="9473" max="9473" width="44.140625" bestFit="1" customWidth="1"/>
    <col min="9474" max="9474" width="12.85546875" bestFit="1" customWidth="1"/>
    <col min="9729" max="9729" width="44.140625" bestFit="1" customWidth="1"/>
    <col min="9730" max="9730" width="12.85546875" bestFit="1" customWidth="1"/>
    <col min="9985" max="9985" width="44.140625" bestFit="1" customWidth="1"/>
    <col min="9986" max="9986" width="12.85546875" bestFit="1" customWidth="1"/>
    <col min="10241" max="10241" width="44.140625" bestFit="1" customWidth="1"/>
    <col min="10242" max="10242" width="12.85546875" bestFit="1" customWidth="1"/>
    <col min="10497" max="10497" width="44.140625" bestFit="1" customWidth="1"/>
    <col min="10498" max="10498" width="12.85546875" bestFit="1" customWidth="1"/>
    <col min="10753" max="10753" width="44.140625" bestFit="1" customWidth="1"/>
    <col min="10754" max="10754" width="12.85546875" bestFit="1" customWidth="1"/>
    <col min="11009" max="11009" width="44.140625" bestFit="1" customWidth="1"/>
    <col min="11010" max="11010" width="12.85546875" bestFit="1" customWidth="1"/>
    <col min="11265" max="11265" width="44.140625" bestFit="1" customWidth="1"/>
    <col min="11266" max="11266" width="12.85546875" bestFit="1" customWidth="1"/>
    <col min="11521" max="11521" width="44.140625" bestFit="1" customWidth="1"/>
    <col min="11522" max="11522" width="12.85546875" bestFit="1" customWidth="1"/>
    <col min="11777" max="11777" width="44.140625" bestFit="1" customWidth="1"/>
    <col min="11778" max="11778" width="12.85546875" bestFit="1" customWidth="1"/>
    <col min="12033" max="12033" width="44.140625" bestFit="1" customWidth="1"/>
    <col min="12034" max="12034" width="12.85546875" bestFit="1" customWidth="1"/>
    <col min="12289" max="12289" width="44.140625" bestFit="1" customWidth="1"/>
    <col min="12290" max="12290" width="12.85546875" bestFit="1" customWidth="1"/>
    <col min="12545" max="12545" width="44.140625" bestFit="1" customWidth="1"/>
    <col min="12546" max="12546" width="12.85546875" bestFit="1" customWidth="1"/>
    <col min="12801" max="12801" width="44.140625" bestFit="1" customWidth="1"/>
    <col min="12802" max="12802" width="12.85546875" bestFit="1" customWidth="1"/>
    <col min="13057" max="13057" width="44.140625" bestFit="1" customWidth="1"/>
    <col min="13058" max="13058" width="12.85546875" bestFit="1" customWidth="1"/>
    <col min="13313" max="13313" width="44.140625" bestFit="1" customWidth="1"/>
    <col min="13314" max="13314" width="12.85546875" bestFit="1" customWidth="1"/>
    <col min="13569" max="13569" width="44.140625" bestFit="1" customWidth="1"/>
    <col min="13570" max="13570" width="12.85546875" bestFit="1" customWidth="1"/>
    <col min="13825" max="13825" width="44.140625" bestFit="1" customWidth="1"/>
    <col min="13826" max="13826" width="12.85546875" bestFit="1" customWidth="1"/>
    <col min="14081" max="14081" width="44.140625" bestFit="1" customWidth="1"/>
    <col min="14082" max="14082" width="12.85546875" bestFit="1" customWidth="1"/>
    <col min="14337" max="14337" width="44.140625" bestFit="1" customWidth="1"/>
    <col min="14338" max="14338" width="12.85546875" bestFit="1" customWidth="1"/>
    <col min="14593" max="14593" width="44.140625" bestFit="1" customWidth="1"/>
    <col min="14594" max="14594" width="12.85546875" bestFit="1" customWidth="1"/>
    <col min="14849" max="14849" width="44.140625" bestFit="1" customWidth="1"/>
    <col min="14850" max="14850" width="12.85546875" bestFit="1" customWidth="1"/>
    <col min="15105" max="15105" width="44.140625" bestFit="1" customWidth="1"/>
    <col min="15106" max="15106" width="12.85546875" bestFit="1" customWidth="1"/>
    <col min="15361" max="15361" width="44.140625" bestFit="1" customWidth="1"/>
    <col min="15362" max="15362" width="12.85546875" bestFit="1" customWidth="1"/>
    <col min="15617" max="15617" width="44.140625" bestFit="1" customWidth="1"/>
    <col min="15618" max="15618" width="12.85546875" bestFit="1" customWidth="1"/>
    <col min="15873" max="15873" width="44.140625" bestFit="1" customWidth="1"/>
    <col min="15874" max="15874" width="12.85546875" bestFit="1" customWidth="1"/>
    <col min="16129" max="16129" width="44.140625" bestFit="1" customWidth="1"/>
    <col min="16130" max="16130" width="12.85546875" bestFit="1" customWidth="1"/>
  </cols>
  <sheetData>
    <row r="1" spans="1:5" ht="18.75" x14ac:dyDescent="0.25">
      <c r="A1" s="36" t="s">
        <v>596</v>
      </c>
      <c r="B1" s="36"/>
    </row>
    <row r="2" spans="1:5" x14ac:dyDescent="0.25">
      <c r="A2" s="37" t="s">
        <v>121</v>
      </c>
      <c r="B2" s="37" t="s">
        <v>122</v>
      </c>
      <c r="C2" s="38" t="s">
        <v>123</v>
      </c>
      <c r="D2" s="38" t="s">
        <v>124</v>
      </c>
    </row>
    <row r="3" spans="1:5" x14ac:dyDescent="0.25">
      <c r="A3" s="39" t="s">
        <v>125</v>
      </c>
      <c r="B3" s="18">
        <v>1</v>
      </c>
      <c r="C3" s="18"/>
      <c r="D3" s="18"/>
      <c r="E3" t="s">
        <v>600</v>
      </c>
    </row>
    <row r="4" spans="1:5" x14ac:dyDescent="0.25">
      <c r="A4" s="39" t="s">
        <v>126</v>
      </c>
      <c r="B4" s="18">
        <v>1</v>
      </c>
      <c r="C4" s="18"/>
      <c r="D4" s="18"/>
      <c r="E4" t="s">
        <v>600</v>
      </c>
    </row>
    <row r="5" spans="1:5" x14ac:dyDescent="0.25">
      <c r="A5" s="39" t="s">
        <v>597</v>
      </c>
      <c r="B5" s="18">
        <v>1</v>
      </c>
      <c r="C5" s="18"/>
      <c r="D5" s="18"/>
      <c r="E5" t="s">
        <v>600</v>
      </c>
    </row>
    <row r="6" spans="1:5" x14ac:dyDescent="0.25">
      <c r="A6" s="39" t="s">
        <v>127</v>
      </c>
      <c r="B6" s="18">
        <v>1</v>
      </c>
      <c r="C6" s="18"/>
      <c r="D6" s="18"/>
    </row>
    <row r="7" spans="1:5" x14ac:dyDescent="0.25">
      <c r="A7" s="39" t="s">
        <v>128</v>
      </c>
      <c r="B7" s="18">
        <v>1</v>
      </c>
      <c r="C7" s="18"/>
      <c r="D7" s="18"/>
    </row>
    <row r="8" spans="1:5" x14ac:dyDescent="0.25">
      <c r="A8" s="39" t="s">
        <v>129</v>
      </c>
      <c r="B8" s="18">
        <v>1</v>
      </c>
      <c r="C8" s="18"/>
      <c r="D8" s="18"/>
    </row>
    <row r="9" spans="1:5" x14ac:dyDescent="0.25">
      <c r="A9" s="39" t="s">
        <v>130</v>
      </c>
      <c r="B9" s="18">
        <v>5</v>
      </c>
      <c r="C9" s="18"/>
      <c r="D9" s="18"/>
    </row>
    <row r="10" spans="1:5" x14ac:dyDescent="0.25">
      <c r="A10" s="39" t="s">
        <v>131</v>
      </c>
      <c r="B10" s="18" t="s">
        <v>123</v>
      </c>
      <c r="C10" s="18"/>
      <c r="D10" s="18"/>
    </row>
    <row r="11" spans="1:5" x14ac:dyDescent="0.25">
      <c r="A11" s="39" t="s">
        <v>132</v>
      </c>
      <c r="B11" s="18" t="s">
        <v>123</v>
      </c>
      <c r="C11" s="18"/>
      <c r="D11" s="18"/>
    </row>
    <row r="13" spans="1:5" x14ac:dyDescent="0.25">
      <c r="A13" s="37" t="s">
        <v>133</v>
      </c>
      <c r="B13" s="37" t="s">
        <v>122</v>
      </c>
    </row>
    <row r="14" spans="1:5" x14ac:dyDescent="0.25">
      <c r="A14" s="39" t="s">
        <v>598</v>
      </c>
      <c r="B14" s="19"/>
    </row>
    <row r="15" spans="1:5" x14ac:dyDescent="0.25">
      <c r="A15" s="39" t="s">
        <v>611</v>
      </c>
      <c r="B15" s="19"/>
    </row>
    <row r="16" spans="1:5" x14ac:dyDescent="0.25">
      <c r="A16" s="39" t="s">
        <v>612</v>
      </c>
      <c r="B16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0134-DBA9-4794-A68D-F85BF4350BB9}">
  <sheetPr>
    <tabColor rgb="FFFFFF00"/>
  </sheetPr>
  <dimension ref="A1:E9"/>
  <sheetViews>
    <sheetView workbookViewId="0">
      <selection sqref="A1:G9"/>
    </sheetView>
  </sheetViews>
  <sheetFormatPr baseColWidth="10" defaultRowHeight="15" x14ac:dyDescent="0.25"/>
  <cols>
    <col min="1" max="1" width="53.42578125" bestFit="1" customWidth="1"/>
    <col min="2" max="2" width="12.85546875" bestFit="1" customWidth="1"/>
    <col min="257" max="257" width="44.140625" bestFit="1" customWidth="1"/>
    <col min="258" max="258" width="12.85546875" bestFit="1" customWidth="1"/>
    <col min="513" max="513" width="44.140625" bestFit="1" customWidth="1"/>
    <col min="514" max="514" width="12.85546875" bestFit="1" customWidth="1"/>
    <col min="769" max="769" width="44.140625" bestFit="1" customWidth="1"/>
    <col min="770" max="770" width="12.85546875" bestFit="1" customWidth="1"/>
    <col min="1025" max="1025" width="44.140625" bestFit="1" customWidth="1"/>
    <col min="1026" max="1026" width="12.85546875" bestFit="1" customWidth="1"/>
    <col min="1281" max="1281" width="44.140625" bestFit="1" customWidth="1"/>
    <col min="1282" max="1282" width="12.85546875" bestFit="1" customWidth="1"/>
    <col min="1537" max="1537" width="44.140625" bestFit="1" customWidth="1"/>
    <col min="1538" max="1538" width="12.85546875" bestFit="1" customWidth="1"/>
    <col min="1793" max="1793" width="44.140625" bestFit="1" customWidth="1"/>
    <col min="1794" max="1794" width="12.85546875" bestFit="1" customWidth="1"/>
    <col min="2049" max="2049" width="44.140625" bestFit="1" customWidth="1"/>
    <col min="2050" max="2050" width="12.85546875" bestFit="1" customWidth="1"/>
    <col min="2305" max="2305" width="44.140625" bestFit="1" customWidth="1"/>
    <col min="2306" max="2306" width="12.85546875" bestFit="1" customWidth="1"/>
    <col min="2561" max="2561" width="44.140625" bestFit="1" customWidth="1"/>
    <col min="2562" max="2562" width="12.85546875" bestFit="1" customWidth="1"/>
    <col min="2817" max="2817" width="44.140625" bestFit="1" customWidth="1"/>
    <col min="2818" max="2818" width="12.85546875" bestFit="1" customWidth="1"/>
    <col min="3073" max="3073" width="44.140625" bestFit="1" customWidth="1"/>
    <col min="3074" max="3074" width="12.85546875" bestFit="1" customWidth="1"/>
    <col min="3329" max="3329" width="44.140625" bestFit="1" customWidth="1"/>
    <col min="3330" max="3330" width="12.85546875" bestFit="1" customWidth="1"/>
    <col min="3585" max="3585" width="44.140625" bestFit="1" customWidth="1"/>
    <col min="3586" max="3586" width="12.85546875" bestFit="1" customWidth="1"/>
    <col min="3841" max="3841" width="44.140625" bestFit="1" customWidth="1"/>
    <col min="3842" max="3842" width="12.85546875" bestFit="1" customWidth="1"/>
    <col min="4097" max="4097" width="44.140625" bestFit="1" customWidth="1"/>
    <col min="4098" max="4098" width="12.85546875" bestFit="1" customWidth="1"/>
    <col min="4353" max="4353" width="44.140625" bestFit="1" customWidth="1"/>
    <col min="4354" max="4354" width="12.85546875" bestFit="1" customWidth="1"/>
    <col min="4609" max="4609" width="44.140625" bestFit="1" customWidth="1"/>
    <col min="4610" max="4610" width="12.85546875" bestFit="1" customWidth="1"/>
    <col min="4865" max="4865" width="44.140625" bestFit="1" customWidth="1"/>
    <col min="4866" max="4866" width="12.85546875" bestFit="1" customWidth="1"/>
    <col min="5121" max="5121" width="44.140625" bestFit="1" customWidth="1"/>
    <col min="5122" max="5122" width="12.85546875" bestFit="1" customWidth="1"/>
    <col min="5377" max="5377" width="44.140625" bestFit="1" customWidth="1"/>
    <col min="5378" max="5378" width="12.85546875" bestFit="1" customWidth="1"/>
    <col min="5633" max="5633" width="44.140625" bestFit="1" customWidth="1"/>
    <col min="5634" max="5634" width="12.85546875" bestFit="1" customWidth="1"/>
    <col min="5889" max="5889" width="44.140625" bestFit="1" customWidth="1"/>
    <col min="5890" max="5890" width="12.85546875" bestFit="1" customWidth="1"/>
    <col min="6145" max="6145" width="44.140625" bestFit="1" customWidth="1"/>
    <col min="6146" max="6146" width="12.85546875" bestFit="1" customWidth="1"/>
    <col min="6401" max="6401" width="44.140625" bestFit="1" customWidth="1"/>
    <col min="6402" max="6402" width="12.85546875" bestFit="1" customWidth="1"/>
    <col min="6657" max="6657" width="44.140625" bestFit="1" customWidth="1"/>
    <col min="6658" max="6658" width="12.85546875" bestFit="1" customWidth="1"/>
    <col min="6913" max="6913" width="44.140625" bestFit="1" customWidth="1"/>
    <col min="6914" max="6914" width="12.85546875" bestFit="1" customWidth="1"/>
    <col min="7169" max="7169" width="44.140625" bestFit="1" customWidth="1"/>
    <col min="7170" max="7170" width="12.85546875" bestFit="1" customWidth="1"/>
    <col min="7425" max="7425" width="44.140625" bestFit="1" customWidth="1"/>
    <col min="7426" max="7426" width="12.85546875" bestFit="1" customWidth="1"/>
    <col min="7681" max="7681" width="44.140625" bestFit="1" customWidth="1"/>
    <col min="7682" max="7682" width="12.85546875" bestFit="1" customWidth="1"/>
    <col min="7937" max="7937" width="44.140625" bestFit="1" customWidth="1"/>
    <col min="7938" max="7938" width="12.85546875" bestFit="1" customWidth="1"/>
    <col min="8193" max="8193" width="44.140625" bestFit="1" customWidth="1"/>
    <col min="8194" max="8194" width="12.85546875" bestFit="1" customWidth="1"/>
    <col min="8449" max="8449" width="44.140625" bestFit="1" customWidth="1"/>
    <col min="8450" max="8450" width="12.85546875" bestFit="1" customWidth="1"/>
    <col min="8705" max="8705" width="44.140625" bestFit="1" customWidth="1"/>
    <col min="8706" max="8706" width="12.85546875" bestFit="1" customWidth="1"/>
    <col min="8961" max="8961" width="44.140625" bestFit="1" customWidth="1"/>
    <col min="8962" max="8962" width="12.85546875" bestFit="1" customWidth="1"/>
    <col min="9217" max="9217" width="44.140625" bestFit="1" customWidth="1"/>
    <col min="9218" max="9218" width="12.85546875" bestFit="1" customWidth="1"/>
    <col min="9473" max="9473" width="44.140625" bestFit="1" customWidth="1"/>
    <col min="9474" max="9474" width="12.85546875" bestFit="1" customWidth="1"/>
    <col min="9729" max="9729" width="44.140625" bestFit="1" customWidth="1"/>
    <col min="9730" max="9730" width="12.85546875" bestFit="1" customWidth="1"/>
    <col min="9985" max="9985" width="44.140625" bestFit="1" customWidth="1"/>
    <col min="9986" max="9986" width="12.85546875" bestFit="1" customWidth="1"/>
    <col min="10241" max="10241" width="44.140625" bestFit="1" customWidth="1"/>
    <col min="10242" max="10242" width="12.85546875" bestFit="1" customWidth="1"/>
    <col min="10497" max="10497" width="44.140625" bestFit="1" customWidth="1"/>
    <col min="10498" max="10498" width="12.85546875" bestFit="1" customWidth="1"/>
    <col min="10753" max="10753" width="44.140625" bestFit="1" customWidth="1"/>
    <col min="10754" max="10754" width="12.85546875" bestFit="1" customWidth="1"/>
    <col min="11009" max="11009" width="44.140625" bestFit="1" customWidth="1"/>
    <col min="11010" max="11010" width="12.85546875" bestFit="1" customWidth="1"/>
    <col min="11265" max="11265" width="44.140625" bestFit="1" customWidth="1"/>
    <col min="11266" max="11266" width="12.85546875" bestFit="1" customWidth="1"/>
    <col min="11521" max="11521" width="44.140625" bestFit="1" customWidth="1"/>
    <col min="11522" max="11522" width="12.85546875" bestFit="1" customWidth="1"/>
    <col min="11777" max="11777" width="44.140625" bestFit="1" customWidth="1"/>
    <col min="11778" max="11778" width="12.85546875" bestFit="1" customWidth="1"/>
    <col min="12033" max="12033" width="44.140625" bestFit="1" customWidth="1"/>
    <col min="12034" max="12034" width="12.85546875" bestFit="1" customWidth="1"/>
    <col min="12289" max="12289" width="44.140625" bestFit="1" customWidth="1"/>
    <col min="12290" max="12290" width="12.85546875" bestFit="1" customWidth="1"/>
    <col min="12545" max="12545" width="44.140625" bestFit="1" customWidth="1"/>
    <col min="12546" max="12546" width="12.85546875" bestFit="1" customWidth="1"/>
    <col min="12801" max="12801" width="44.140625" bestFit="1" customWidth="1"/>
    <col min="12802" max="12802" width="12.85546875" bestFit="1" customWidth="1"/>
    <col min="13057" max="13057" width="44.140625" bestFit="1" customWidth="1"/>
    <col min="13058" max="13058" width="12.85546875" bestFit="1" customWidth="1"/>
    <col min="13313" max="13313" width="44.140625" bestFit="1" customWidth="1"/>
    <col min="13314" max="13314" width="12.85546875" bestFit="1" customWidth="1"/>
    <col min="13569" max="13569" width="44.140625" bestFit="1" customWidth="1"/>
    <col min="13570" max="13570" width="12.85546875" bestFit="1" customWidth="1"/>
    <col min="13825" max="13825" width="44.140625" bestFit="1" customWidth="1"/>
    <col min="13826" max="13826" width="12.85546875" bestFit="1" customWidth="1"/>
    <col min="14081" max="14081" width="44.140625" bestFit="1" customWidth="1"/>
    <col min="14082" max="14082" width="12.85546875" bestFit="1" customWidth="1"/>
    <col min="14337" max="14337" width="44.140625" bestFit="1" customWidth="1"/>
    <col min="14338" max="14338" width="12.85546875" bestFit="1" customWidth="1"/>
    <col min="14593" max="14593" width="44.140625" bestFit="1" customWidth="1"/>
    <col min="14594" max="14594" width="12.85546875" bestFit="1" customWidth="1"/>
    <col min="14849" max="14849" width="44.140625" bestFit="1" customWidth="1"/>
    <col min="14850" max="14850" width="12.85546875" bestFit="1" customWidth="1"/>
    <col min="15105" max="15105" width="44.140625" bestFit="1" customWidth="1"/>
    <col min="15106" max="15106" width="12.85546875" bestFit="1" customWidth="1"/>
    <col min="15361" max="15361" width="44.140625" bestFit="1" customWidth="1"/>
    <col min="15362" max="15362" width="12.85546875" bestFit="1" customWidth="1"/>
    <col min="15617" max="15617" width="44.140625" bestFit="1" customWidth="1"/>
    <col min="15618" max="15618" width="12.85546875" bestFit="1" customWidth="1"/>
    <col min="15873" max="15873" width="44.140625" bestFit="1" customWidth="1"/>
    <col min="15874" max="15874" width="12.85546875" bestFit="1" customWidth="1"/>
    <col min="16129" max="16129" width="44.140625" bestFit="1" customWidth="1"/>
    <col min="16130" max="16130" width="12.85546875" bestFit="1" customWidth="1"/>
  </cols>
  <sheetData>
    <row r="1" spans="1:5" ht="18.75" x14ac:dyDescent="0.25">
      <c r="A1" s="36" t="s">
        <v>599</v>
      </c>
      <c r="B1" s="36"/>
    </row>
    <row r="2" spans="1:5" x14ac:dyDescent="0.25">
      <c r="A2" s="37" t="s">
        <v>121</v>
      </c>
      <c r="B2" s="37" t="s">
        <v>122</v>
      </c>
      <c r="C2" s="38" t="s">
        <v>123</v>
      </c>
      <c r="D2" s="38" t="s">
        <v>124</v>
      </c>
    </row>
    <row r="3" spans="1:5" x14ac:dyDescent="0.25">
      <c r="A3" s="39" t="s">
        <v>125</v>
      </c>
      <c r="B3" s="18">
        <v>1</v>
      </c>
      <c r="C3" s="18"/>
      <c r="D3" s="18"/>
      <c r="E3" t="s">
        <v>601</v>
      </c>
    </row>
    <row r="4" spans="1:5" x14ac:dyDescent="0.25">
      <c r="A4" s="39" t="s">
        <v>126</v>
      </c>
      <c r="B4" s="18">
        <v>1</v>
      </c>
      <c r="C4" s="18"/>
      <c r="D4" s="18"/>
      <c r="E4" t="s">
        <v>601</v>
      </c>
    </row>
    <row r="5" spans="1:5" x14ac:dyDescent="0.25">
      <c r="A5" s="39" t="s">
        <v>127</v>
      </c>
      <c r="B5" s="18">
        <v>1</v>
      </c>
      <c r="C5" s="18"/>
      <c r="D5" s="18"/>
    </row>
    <row r="6" spans="1:5" x14ac:dyDescent="0.25">
      <c r="A6" s="39" t="s">
        <v>128</v>
      </c>
      <c r="B6" s="18">
        <v>1</v>
      </c>
      <c r="C6" s="18"/>
      <c r="D6" s="18"/>
    </row>
    <row r="7" spans="1:5" x14ac:dyDescent="0.25">
      <c r="A7" s="39" t="s">
        <v>129</v>
      </c>
      <c r="B7" s="18">
        <v>1</v>
      </c>
      <c r="C7" s="18"/>
      <c r="D7" s="18"/>
    </row>
    <row r="8" spans="1:5" x14ac:dyDescent="0.25">
      <c r="A8" s="39" t="s">
        <v>131</v>
      </c>
      <c r="B8" s="18" t="s">
        <v>123</v>
      </c>
      <c r="C8" s="18"/>
      <c r="D8" s="18"/>
    </row>
    <row r="9" spans="1:5" x14ac:dyDescent="0.25">
      <c r="A9" s="39" t="s">
        <v>132</v>
      </c>
      <c r="B9" s="18" t="s">
        <v>123</v>
      </c>
      <c r="C9" s="18"/>
      <c r="D9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D7"/>
  <sheetViews>
    <sheetView workbookViewId="0">
      <selection activeCell="G7" sqref="G7"/>
    </sheetView>
  </sheetViews>
  <sheetFormatPr baseColWidth="10" defaultRowHeight="15" x14ac:dyDescent="0.25"/>
  <cols>
    <col min="1" max="1" width="19" bestFit="1" customWidth="1"/>
    <col min="2" max="2" width="21.7109375" style="40" customWidth="1"/>
    <col min="4" max="4" width="18.28515625" customWidth="1"/>
  </cols>
  <sheetData>
    <row r="1" spans="1:4" s="41" customFormat="1" ht="30" x14ac:dyDescent="0.25">
      <c r="A1" s="47" t="s">
        <v>134</v>
      </c>
      <c r="B1" s="48" t="s">
        <v>136</v>
      </c>
    </row>
    <row r="2" spans="1:4" x14ac:dyDescent="0.25">
      <c r="A2" s="49" t="s">
        <v>137</v>
      </c>
      <c r="B2" s="51">
        <v>125644557372.20399</v>
      </c>
    </row>
    <row r="3" spans="1:4" ht="15.75" thickBot="1" x14ac:dyDescent="0.3">
      <c r="A3" s="50" t="s">
        <v>135</v>
      </c>
      <c r="B3" s="52">
        <v>22172568948.036011</v>
      </c>
    </row>
    <row r="5" spans="1:4" x14ac:dyDescent="0.25">
      <c r="B5" s="40">
        <f>SUM(B2:B4)</f>
        <v>147817126320.23999</v>
      </c>
      <c r="D5" s="42"/>
    </row>
    <row r="6" spans="1:4" x14ac:dyDescent="0.25">
      <c r="D6" s="42"/>
    </row>
    <row r="7" spans="1:4" x14ac:dyDescent="0.25">
      <c r="D7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</vt:lpstr>
      <vt:lpstr>Anexo 3</vt:lpstr>
      <vt:lpstr>Anexo 4 Expresos</vt:lpstr>
      <vt:lpstr> In House Antioquia</vt:lpstr>
      <vt:lpstr>In  House Nal</vt:lpstr>
      <vt:lpstr>Costo a Declarar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Andres Aguirre Santa</dc:creator>
  <cp:lastModifiedBy>Claudia Maria Vélez Vélez</cp:lastModifiedBy>
  <dcterms:created xsi:type="dcterms:W3CDTF">2019-03-13T01:06:44Z</dcterms:created>
  <dcterms:modified xsi:type="dcterms:W3CDTF">2020-03-24T15:39:20Z</dcterms:modified>
</cp:coreProperties>
</file>